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885" yWindow="65416" windowWidth="13545" windowHeight="7980" activeTab="1"/>
  </bookViews>
  <sheets>
    <sheet name="воинской славы" sheetId="1" r:id="rId1"/>
    <sheet name="Городов Героев" sheetId="2" r:id="rId2"/>
    <sheet name="округа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2">'округа'!$A$1:$AC$83</definedName>
  </definedNames>
  <calcPr fullCalcOnLoad="1"/>
</workbook>
</file>

<file path=xl/sharedStrings.xml><?xml version="1.0" encoding="utf-8"?>
<sst xmlns="http://schemas.openxmlformats.org/spreadsheetml/2006/main" count="128" uniqueCount="51">
  <si>
    <t>"A"</t>
  </si>
  <si>
    <t>"Б"</t>
  </si>
  <si>
    <t>ВСЕРОССИЙСКАЯ ФЕДЕРАЦИЯ САМБО</t>
  </si>
  <si>
    <t>КОМАНДА</t>
  </si>
  <si>
    <t>№ п/ж</t>
  </si>
  <si>
    <t>место</t>
  </si>
  <si>
    <t>ДВФО</t>
  </si>
  <si>
    <t>ЦФО</t>
  </si>
  <si>
    <t>СФО</t>
  </si>
  <si>
    <t>СКФО</t>
  </si>
  <si>
    <t>ЮФО</t>
  </si>
  <si>
    <t>ПФО</t>
  </si>
  <si>
    <t>УФО</t>
  </si>
  <si>
    <t>СЗФО</t>
  </si>
  <si>
    <t>5 8</t>
  </si>
  <si>
    <t>ПРОТОКОЛ ХОДА СОРЕВНОВАНИЙ ФЕДЕРАЛЬНЫХ ОКРУГОВ</t>
  </si>
  <si>
    <t>КФО</t>
  </si>
  <si>
    <t>5</t>
  </si>
  <si>
    <t>3</t>
  </si>
  <si>
    <t>6</t>
  </si>
  <si>
    <t>4</t>
  </si>
  <si>
    <t>цфо</t>
  </si>
  <si>
    <t>пфо</t>
  </si>
  <si>
    <t>ПРОТОКОЛ ХОДА СОРЕВНОВАНИЙ ГОРОДОВ ВОИНСКОЙ СЛАВЫ</t>
  </si>
  <si>
    <t>Владикавказ</t>
  </si>
  <si>
    <t>Анапа</t>
  </si>
  <si>
    <t>Колпино</t>
  </si>
  <si>
    <t>Ковров</t>
  </si>
  <si>
    <t>Ростов-на-Дону</t>
  </si>
  <si>
    <t>Елец</t>
  </si>
  <si>
    <t>Латвия</t>
  </si>
  <si>
    <t>Владивосток</t>
  </si>
  <si>
    <t>Луга</t>
  </si>
  <si>
    <t>Х.Ю. Хапай</t>
  </si>
  <si>
    <t>2</t>
  </si>
  <si>
    <t>ПРОТОКОЛ ХОДА СОРЕВНОВАНИЙ ГОРОДОВ ГЕРОЕВ</t>
  </si>
  <si>
    <t>Мурманск</t>
  </si>
  <si>
    <t>Москва</t>
  </si>
  <si>
    <t>Новороссийск</t>
  </si>
  <si>
    <t>Новоросийск</t>
  </si>
  <si>
    <t>С-Петербург</t>
  </si>
  <si>
    <t>Брест</t>
  </si>
  <si>
    <t>Волгоград</t>
  </si>
  <si>
    <t>Смоленск</t>
  </si>
  <si>
    <t>Севастополь</t>
  </si>
  <si>
    <t>Тула</t>
  </si>
  <si>
    <t>11</t>
  </si>
  <si>
    <t>Минск</t>
  </si>
  <si>
    <t>9 11</t>
  </si>
  <si>
    <t>Керчь</t>
  </si>
  <si>
    <t>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</si>
</sst>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i/>
      <sz val="12"/>
      <name val="Arial"/>
      <family val="2"/>
    </font>
    <font>
      <b/>
      <sz val="11"/>
      <name val="Arial Narrow"/>
      <family val="2"/>
    </font>
    <font>
      <b/>
      <sz val="14"/>
      <color indexed="10"/>
      <name val="CyrillicOld"/>
      <family val="0"/>
    </font>
    <font>
      <b/>
      <sz val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42" applyFont="1" applyBorder="1" applyAlignment="1" applyProtection="1">
      <alignment vertical="center" wrapText="1"/>
      <protection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9" fillId="0" borderId="0" xfId="42" applyFont="1" applyAlignment="1" applyProtection="1">
      <alignment vertical="center"/>
      <protection/>
    </xf>
    <xf numFmtId="0" fontId="9" fillId="0" borderId="0" xfId="42" applyFont="1" applyBorder="1" applyAlignment="1" applyProtection="1">
      <alignment horizontal="left" vertical="center"/>
      <protection/>
    </xf>
    <xf numFmtId="0" fontId="9" fillId="0" borderId="0" xfId="42" applyFont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0" xfId="42" applyFont="1" applyAlignment="1" applyProtection="1">
      <alignment/>
      <protection/>
    </xf>
    <xf numFmtId="0" fontId="11" fillId="0" borderId="0" xfId="42" applyFont="1" applyBorder="1" applyAlignment="1" applyProtection="1">
      <alignment/>
      <protection/>
    </xf>
    <xf numFmtId="0" fontId="6" fillId="0" borderId="0" xfId="42" applyFont="1" applyBorder="1" applyAlignment="1" applyProtection="1">
      <alignment vertical="center" wrapText="1"/>
      <protection/>
    </xf>
    <xf numFmtId="0" fontId="3" fillId="0" borderId="0" xfId="0" applyFont="1" applyBorder="1" applyAlignment="1">
      <alignment vertical="center" wrapText="1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42" applyFont="1" applyFill="1" applyBorder="1" applyAlignment="1" applyProtection="1">
      <alignment vertical="center" wrapText="1"/>
      <protection/>
    </xf>
    <xf numFmtId="0" fontId="7" fillId="0" borderId="0" xfId="42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>
      <alignment vertical="center" wrapText="1"/>
    </xf>
    <xf numFmtId="0" fontId="16" fillId="0" borderId="17" xfId="42" applyNumberFormat="1" applyFont="1" applyFill="1" applyBorder="1" applyAlignment="1" applyProtection="1">
      <alignment vertical="center" wrapText="1"/>
      <protection/>
    </xf>
    <xf numFmtId="0" fontId="15" fillId="0" borderId="17" xfId="42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42" applyNumberFormat="1" applyFont="1" applyFill="1" applyBorder="1" applyAlignment="1" applyProtection="1">
      <alignment vertical="center" wrapText="1"/>
      <protection/>
    </xf>
    <xf numFmtId="0" fontId="15" fillId="0" borderId="0" xfId="42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7" xfId="42" applyNumberFormat="1" applyFont="1" applyFill="1" applyBorder="1" applyAlignment="1" applyProtection="1">
      <alignment vertical="center" wrapText="1"/>
      <protection/>
    </xf>
    <xf numFmtId="0" fontId="2" fillId="0" borderId="17" xfId="42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15" fillId="0" borderId="25" xfId="42" applyFont="1" applyBorder="1" applyAlignment="1" applyProtection="1">
      <alignment horizontal="left" vertical="center" wrapText="1"/>
      <protection/>
    </xf>
    <xf numFmtId="0" fontId="15" fillId="0" borderId="21" xfId="0" applyFont="1" applyBorder="1" applyAlignment="1">
      <alignment horizontal="left" vertical="center" wrapText="1"/>
    </xf>
    <xf numFmtId="0" fontId="7" fillId="0" borderId="25" xfId="42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6" xfId="42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0" borderId="25" xfId="42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>
      <alignment horizontal="left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14" fillId="22" borderId="22" xfId="0" applyFont="1" applyFill="1" applyBorder="1" applyAlignment="1">
      <alignment horizontal="center" vertical="center" textRotation="90"/>
    </xf>
    <xf numFmtId="0" fontId="14" fillId="22" borderId="23" xfId="0" applyFont="1" applyFill="1" applyBorder="1" applyAlignment="1">
      <alignment horizontal="center" vertical="center" textRotation="90"/>
    </xf>
    <xf numFmtId="0" fontId="5" fillId="22" borderId="22" xfId="0" applyFont="1" applyFill="1" applyBorder="1" applyAlignment="1">
      <alignment horizontal="center" vertical="center"/>
    </xf>
    <xf numFmtId="0" fontId="5" fillId="22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20" xfId="42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16" fontId="2" fillId="0" borderId="24" xfId="0" applyNumberFormat="1" applyFont="1" applyFill="1" applyBorder="1" applyAlignment="1">
      <alignment horizontal="center" vertical="center" wrapText="1"/>
    </xf>
    <xf numFmtId="0" fontId="16" fillId="0" borderId="26" xfId="42" applyNumberFormat="1" applyFont="1" applyFill="1" applyBorder="1" applyAlignment="1" applyProtection="1">
      <alignment horizontal="center" vertical="center" wrapText="1"/>
      <protection/>
    </xf>
    <xf numFmtId="0" fontId="16" fillId="0" borderId="26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6" fillId="0" borderId="29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23</xdr:row>
      <xdr:rowOff>0</xdr:rowOff>
    </xdr:from>
    <xdr:to>
      <xdr:col>1</xdr:col>
      <xdr:colOff>419100</xdr:colOff>
      <xdr:row>23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75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20</xdr:row>
      <xdr:rowOff>0</xdr:rowOff>
    </xdr:from>
    <xdr:to>
      <xdr:col>18</xdr:col>
      <xdr:colOff>314325</xdr:colOff>
      <xdr:row>20</xdr:row>
      <xdr:rowOff>0</xdr:rowOff>
    </xdr:to>
    <xdr:sp>
      <xdr:nvSpPr>
        <xdr:cNvPr id="2" name="Line 26"/>
        <xdr:cNvSpPr>
          <a:spLocks/>
        </xdr:cNvSpPr>
      </xdr:nvSpPr>
      <xdr:spPr>
        <a:xfrm>
          <a:off x="89249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20</xdr:row>
      <xdr:rowOff>0</xdr:rowOff>
    </xdr:from>
    <xdr:to>
      <xdr:col>18</xdr:col>
      <xdr:colOff>323850</xdr:colOff>
      <xdr:row>20</xdr:row>
      <xdr:rowOff>0</xdr:rowOff>
    </xdr:to>
    <xdr:sp>
      <xdr:nvSpPr>
        <xdr:cNvPr id="3" name="Line 27"/>
        <xdr:cNvSpPr>
          <a:spLocks/>
        </xdr:cNvSpPr>
      </xdr:nvSpPr>
      <xdr:spPr>
        <a:xfrm>
          <a:off x="893445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438150</xdr:colOff>
      <xdr:row>20</xdr:row>
      <xdr:rowOff>0</xdr:rowOff>
    </xdr:from>
    <xdr:to>
      <xdr:col>17</xdr:col>
      <xdr:colOff>438150</xdr:colOff>
      <xdr:row>20</xdr:row>
      <xdr:rowOff>0</xdr:rowOff>
    </xdr:to>
    <xdr:sp>
      <xdr:nvSpPr>
        <xdr:cNvPr id="4" name="Line 30"/>
        <xdr:cNvSpPr>
          <a:spLocks/>
        </xdr:cNvSpPr>
      </xdr:nvSpPr>
      <xdr:spPr>
        <a:xfrm>
          <a:off x="85344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409575</xdr:colOff>
      <xdr:row>20</xdr:row>
      <xdr:rowOff>0</xdr:rowOff>
    </xdr:from>
    <xdr:to>
      <xdr:col>17</xdr:col>
      <xdr:colOff>409575</xdr:colOff>
      <xdr:row>20</xdr:row>
      <xdr:rowOff>0</xdr:rowOff>
    </xdr:to>
    <xdr:sp>
      <xdr:nvSpPr>
        <xdr:cNvPr id="5" name="Line 31"/>
        <xdr:cNvSpPr>
          <a:spLocks/>
        </xdr:cNvSpPr>
      </xdr:nvSpPr>
      <xdr:spPr>
        <a:xfrm>
          <a:off x="8505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161925</xdr:colOff>
      <xdr:row>43</xdr:row>
      <xdr:rowOff>133350</xdr:rowOff>
    </xdr:from>
    <xdr:to>
      <xdr:col>23</xdr:col>
      <xdr:colOff>571500</xdr:colOff>
      <xdr:row>43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1668125" y="80391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152400</xdr:colOff>
      <xdr:row>1</xdr:row>
      <xdr:rowOff>285750</xdr:rowOff>
    </xdr:to>
    <xdr:pic>
      <xdr:nvPicPr>
        <xdr:cNvPr id="7" name="Picture 6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23</xdr:row>
      <xdr:rowOff>0</xdr:rowOff>
    </xdr:from>
    <xdr:to>
      <xdr:col>1</xdr:col>
      <xdr:colOff>419100</xdr:colOff>
      <xdr:row>23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75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20</xdr:row>
      <xdr:rowOff>0</xdr:rowOff>
    </xdr:from>
    <xdr:to>
      <xdr:col>18</xdr:col>
      <xdr:colOff>314325</xdr:colOff>
      <xdr:row>20</xdr:row>
      <xdr:rowOff>0</xdr:rowOff>
    </xdr:to>
    <xdr:sp>
      <xdr:nvSpPr>
        <xdr:cNvPr id="2" name="Line 26"/>
        <xdr:cNvSpPr>
          <a:spLocks/>
        </xdr:cNvSpPr>
      </xdr:nvSpPr>
      <xdr:spPr>
        <a:xfrm>
          <a:off x="89249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20</xdr:row>
      <xdr:rowOff>0</xdr:rowOff>
    </xdr:from>
    <xdr:to>
      <xdr:col>18</xdr:col>
      <xdr:colOff>323850</xdr:colOff>
      <xdr:row>20</xdr:row>
      <xdr:rowOff>0</xdr:rowOff>
    </xdr:to>
    <xdr:sp>
      <xdr:nvSpPr>
        <xdr:cNvPr id="3" name="Line 27"/>
        <xdr:cNvSpPr>
          <a:spLocks/>
        </xdr:cNvSpPr>
      </xdr:nvSpPr>
      <xdr:spPr>
        <a:xfrm>
          <a:off x="893445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438150</xdr:colOff>
      <xdr:row>20</xdr:row>
      <xdr:rowOff>0</xdr:rowOff>
    </xdr:from>
    <xdr:to>
      <xdr:col>17</xdr:col>
      <xdr:colOff>438150</xdr:colOff>
      <xdr:row>20</xdr:row>
      <xdr:rowOff>0</xdr:rowOff>
    </xdr:to>
    <xdr:sp>
      <xdr:nvSpPr>
        <xdr:cNvPr id="4" name="Line 30"/>
        <xdr:cNvSpPr>
          <a:spLocks/>
        </xdr:cNvSpPr>
      </xdr:nvSpPr>
      <xdr:spPr>
        <a:xfrm>
          <a:off x="85344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409575</xdr:colOff>
      <xdr:row>20</xdr:row>
      <xdr:rowOff>0</xdr:rowOff>
    </xdr:from>
    <xdr:to>
      <xdr:col>17</xdr:col>
      <xdr:colOff>409575</xdr:colOff>
      <xdr:row>20</xdr:row>
      <xdr:rowOff>0</xdr:rowOff>
    </xdr:to>
    <xdr:sp>
      <xdr:nvSpPr>
        <xdr:cNvPr id="5" name="Line 31"/>
        <xdr:cNvSpPr>
          <a:spLocks/>
        </xdr:cNvSpPr>
      </xdr:nvSpPr>
      <xdr:spPr>
        <a:xfrm>
          <a:off x="8505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161925</xdr:colOff>
      <xdr:row>43</xdr:row>
      <xdr:rowOff>133350</xdr:rowOff>
    </xdr:from>
    <xdr:to>
      <xdr:col>23</xdr:col>
      <xdr:colOff>571500</xdr:colOff>
      <xdr:row>43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1668125" y="80391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152400</xdr:colOff>
      <xdr:row>1</xdr:row>
      <xdr:rowOff>285750</xdr:rowOff>
    </xdr:to>
    <xdr:pic>
      <xdr:nvPicPr>
        <xdr:cNvPr id="7" name="Picture 6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23</xdr:row>
      <xdr:rowOff>0</xdr:rowOff>
    </xdr:from>
    <xdr:to>
      <xdr:col>1</xdr:col>
      <xdr:colOff>419100</xdr:colOff>
      <xdr:row>23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75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20</xdr:row>
      <xdr:rowOff>0</xdr:rowOff>
    </xdr:from>
    <xdr:to>
      <xdr:col>18</xdr:col>
      <xdr:colOff>314325</xdr:colOff>
      <xdr:row>20</xdr:row>
      <xdr:rowOff>0</xdr:rowOff>
    </xdr:to>
    <xdr:sp>
      <xdr:nvSpPr>
        <xdr:cNvPr id="2" name="Line 26"/>
        <xdr:cNvSpPr>
          <a:spLocks/>
        </xdr:cNvSpPr>
      </xdr:nvSpPr>
      <xdr:spPr>
        <a:xfrm>
          <a:off x="89249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20</xdr:row>
      <xdr:rowOff>0</xdr:rowOff>
    </xdr:from>
    <xdr:to>
      <xdr:col>18</xdr:col>
      <xdr:colOff>323850</xdr:colOff>
      <xdr:row>20</xdr:row>
      <xdr:rowOff>0</xdr:rowOff>
    </xdr:to>
    <xdr:sp>
      <xdr:nvSpPr>
        <xdr:cNvPr id="3" name="Line 27"/>
        <xdr:cNvSpPr>
          <a:spLocks/>
        </xdr:cNvSpPr>
      </xdr:nvSpPr>
      <xdr:spPr>
        <a:xfrm>
          <a:off x="893445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438150</xdr:colOff>
      <xdr:row>20</xdr:row>
      <xdr:rowOff>0</xdr:rowOff>
    </xdr:from>
    <xdr:to>
      <xdr:col>17</xdr:col>
      <xdr:colOff>438150</xdr:colOff>
      <xdr:row>20</xdr:row>
      <xdr:rowOff>0</xdr:rowOff>
    </xdr:to>
    <xdr:sp>
      <xdr:nvSpPr>
        <xdr:cNvPr id="4" name="Line 30"/>
        <xdr:cNvSpPr>
          <a:spLocks/>
        </xdr:cNvSpPr>
      </xdr:nvSpPr>
      <xdr:spPr>
        <a:xfrm>
          <a:off x="85344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409575</xdr:colOff>
      <xdr:row>20</xdr:row>
      <xdr:rowOff>0</xdr:rowOff>
    </xdr:from>
    <xdr:to>
      <xdr:col>17</xdr:col>
      <xdr:colOff>409575</xdr:colOff>
      <xdr:row>20</xdr:row>
      <xdr:rowOff>0</xdr:rowOff>
    </xdr:to>
    <xdr:sp>
      <xdr:nvSpPr>
        <xdr:cNvPr id="5" name="Line 31"/>
        <xdr:cNvSpPr>
          <a:spLocks/>
        </xdr:cNvSpPr>
      </xdr:nvSpPr>
      <xdr:spPr>
        <a:xfrm>
          <a:off x="8505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43</xdr:row>
      <xdr:rowOff>133350</xdr:rowOff>
    </xdr:from>
    <xdr:to>
      <xdr:col>19</xdr:col>
      <xdr:colOff>314325</xdr:colOff>
      <xdr:row>43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9525000" y="8039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152400</xdr:colOff>
      <xdr:row>1</xdr:row>
      <xdr:rowOff>285750</xdr:rowOff>
    </xdr:to>
    <xdr:pic>
      <xdr:nvPicPr>
        <xdr:cNvPr id="7" name="Picture 6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7;&#1081;\Desktop\&#1056;&#1077;&#1082;&#1074;&#1080;&#1079;&#1080;&#1090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7;&#1081;\Desktop\&#1057;&#1051;&#1040;&#1042;&#106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7;&#1081;\Desktop\&#1043;&#1045;&#1056;&#1054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XV Международный командный турнир по самбо "Победа", среди юношей 1999-2000гг.р.</v>
          </cell>
        </row>
        <row r="3">
          <cell r="A3" t="str">
            <v>1-4 мая 2015г. г.Санкт-Петербург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наградной лист"/>
      <sheetName val="пр.хода"/>
    </sheetNames>
    <sheetDataSet>
      <sheetData sheetId="0">
        <row r="24">
          <cell r="A24" t="str">
            <v>Гл. судья, судья МК</v>
          </cell>
          <cell r="K24" t="str">
            <v>/ г. Майкоп /</v>
          </cell>
        </row>
        <row r="26">
          <cell r="A26" t="str">
            <v>Гл. секретарь, судья РК</v>
          </cell>
          <cell r="H26" t="str">
            <v>В.И. Рожков</v>
          </cell>
          <cell r="K26" t="str">
            <v>/ г. Саратов /</v>
          </cell>
        </row>
      </sheetData>
      <sheetData sheetId="1">
        <row r="1">
          <cell r="A1" t="str">
            <v>ПРОТОКОЛ ВЗВЕШИВАНИЯ</v>
          </cell>
        </row>
        <row r="2">
          <cell r="A2" t="str">
            <v>№п/п</v>
          </cell>
          <cell r="B2" t="str">
            <v>№ п/ж</v>
          </cell>
          <cell r="C2" t="str">
            <v>Команда</v>
          </cell>
        </row>
        <row r="3">
          <cell r="A3" t="str">
            <v>№ or</v>
          </cell>
          <cell r="C3" t="str">
            <v>Name</v>
          </cell>
        </row>
        <row r="4">
          <cell r="A4">
            <v>1</v>
          </cell>
          <cell r="B4">
            <v>1</v>
          </cell>
          <cell r="C4" t="str">
            <v>Новороссийск</v>
          </cell>
        </row>
        <row r="6">
          <cell r="A6">
            <v>2</v>
          </cell>
          <cell r="B6">
            <v>2</v>
          </cell>
          <cell r="C6" t="str">
            <v>Мурманск</v>
          </cell>
        </row>
        <row r="8">
          <cell r="A8">
            <v>3</v>
          </cell>
          <cell r="B8">
            <v>3</v>
          </cell>
          <cell r="C8" t="str">
            <v>Одесса</v>
          </cell>
        </row>
        <row r="10">
          <cell r="A10">
            <v>4</v>
          </cell>
          <cell r="B10">
            <v>4</v>
          </cell>
          <cell r="C10" t="str">
            <v>Волгоград</v>
          </cell>
        </row>
        <row r="12">
          <cell r="A12">
            <v>5</v>
          </cell>
          <cell r="B12">
            <v>5</v>
          </cell>
          <cell r="C12" t="str">
            <v>Минск</v>
          </cell>
        </row>
        <row r="14">
          <cell r="A14">
            <v>6</v>
          </cell>
          <cell r="B14">
            <v>6</v>
          </cell>
          <cell r="C14" t="str">
            <v>С-Петербург</v>
          </cell>
        </row>
        <row r="16">
          <cell r="A16">
            <v>7</v>
          </cell>
          <cell r="B16">
            <v>7</v>
          </cell>
          <cell r="C16" t="str">
            <v>Москва</v>
          </cell>
        </row>
        <row r="18">
          <cell r="A18">
            <v>8</v>
          </cell>
          <cell r="B18">
            <v>8</v>
          </cell>
          <cell r="C18" t="str">
            <v>Тула</v>
          </cell>
        </row>
        <row r="20">
          <cell r="A20">
            <v>9</v>
          </cell>
          <cell r="B20">
            <v>9</v>
          </cell>
          <cell r="C20" t="str">
            <v>Керчь</v>
          </cell>
        </row>
        <row r="22">
          <cell r="A22">
            <v>10</v>
          </cell>
          <cell r="B22">
            <v>10</v>
          </cell>
          <cell r="C22" t="str">
            <v>Смоленск</v>
          </cell>
        </row>
        <row r="24">
          <cell r="A24">
            <v>11</v>
          </cell>
          <cell r="B24">
            <v>11</v>
          </cell>
        </row>
        <row r="26">
          <cell r="A26">
            <v>12</v>
          </cell>
          <cell r="B26">
            <v>12</v>
          </cell>
        </row>
        <row r="28">
          <cell r="A28">
            <v>13</v>
          </cell>
          <cell r="B28">
            <v>13</v>
          </cell>
        </row>
        <row r="38">
          <cell r="A38" t="str">
            <v/>
          </cell>
        </row>
        <row r="40">
          <cell r="A40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наградной лист"/>
      <sheetName val="пр.хода"/>
    </sheetNames>
    <sheetDataSet>
      <sheetData sheetId="0">
        <row r="24">
          <cell r="A24" t="str">
            <v>Гл. судья, судья МК</v>
          </cell>
          <cell r="K24" t="str">
            <v>/ г. Майкоп /</v>
          </cell>
        </row>
        <row r="26">
          <cell r="A26" t="str">
            <v>Гл. секретарь, судья РК</v>
          </cell>
          <cell r="H26" t="str">
            <v>В.И. Рожков</v>
          </cell>
          <cell r="K26" t="str">
            <v>/ г. Саратов /</v>
          </cell>
        </row>
      </sheetData>
      <sheetData sheetId="1">
        <row r="1">
          <cell r="A1" t="str">
            <v>ПРОТОКОЛ ВЗВЕШИВАНИЯ</v>
          </cell>
        </row>
        <row r="2">
          <cell r="A2" t="str">
            <v>№п/п</v>
          </cell>
          <cell r="B2" t="str">
            <v>№ п/ж</v>
          </cell>
          <cell r="C2" t="str">
            <v>Команда</v>
          </cell>
        </row>
        <row r="3">
          <cell r="A3" t="str">
            <v>№ or</v>
          </cell>
          <cell r="C3" t="str">
            <v>Name</v>
          </cell>
        </row>
        <row r="4">
          <cell r="A4">
            <v>1</v>
          </cell>
          <cell r="B4">
            <v>1</v>
          </cell>
          <cell r="C4" t="str">
            <v>Новороссийск</v>
          </cell>
        </row>
        <row r="6">
          <cell r="A6">
            <v>2</v>
          </cell>
          <cell r="B6">
            <v>2</v>
          </cell>
          <cell r="C6" t="str">
            <v>Мурманск</v>
          </cell>
        </row>
        <row r="8">
          <cell r="A8">
            <v>3</v>
          </cell>
          <cell r="B8">
            <v>3</v>
          </cell>
          <cell r="C8" t="str">
            <v>Одесса</v>
          </cell>
        </row>
        <row r="10">
          <cell r="A10">
            <v>4</v>
          </cell>
          <cell r="B10">
            <v>4</v>
          </cell>
          <cell r="C10" t="str">
            <v>Волгоград</v>
          </cell>
        </row>
        <row r="12">
          <cell r="A12">
            <v>5</v>
          </cell>
          <cell r="B12">
            <v>5</v>
          </cell>
          <cell r="C12" t="str">
            <v>Минск</v>
          </cell>
        </row>
        <row r="14">
          <cell r="A14">
            <v>6</v>
          </cell>
          <cell r="B14">
            <v>6</v>
          </cell>
          <cell r="C14" t="str">
            <v>С-Петербург</v>
          </cell>
        </row>
        <row r="16">
          <cell r="A16">
            <v>7</v>
          </cell>
          <cell r="B16">
            <v>7</v>
          </cell>
          <cell r="C16" t="str">
            <v>Москва</v>
          </cell>
        </row>
        <row r="18">
          <cell r="A18">
            <v>8</v>
          </cell>
          <cell r="B18">
            <v>8</v>
          </cell>
          <cell r="C18" t="str">
            <v>Тула</v>
          </cell>
        </row>
        <row r="20">
          <cell r="A20">
            <v>9</v>
          </cell>
          <cell r="B20">
            <v>9</v>
          </cell>
          <cell r="C20" t="str">
            <v>Керчь</v>
          </cell>
        </row>
        <row r="22">
          <cell r="A22">
            <v>10</v>
          </cell>
          <cell r="B22">
            <v>10</v>
          </cell>
          <cell r="C22" t="str">
            <v>Смоленск</v>
          </cell>
        </row>
        <row r="24">
          <cell r="A24">
            <v>11</v>
          </cell>
          <cell r="B24">
            <v>11</v>
          </cell>
        </row>
        <row r="26">
          <cell r="A26">
            <v>12</v>
          </cell>
          <cell r="B26">
            <v>12</v>
          </cell>
        </row>
        <row r="28">
          <cell r="A28">
            <v>13</v>
          </cell>
          <cell r="B28">
            <v>13</v>
          </cell>
        </row>
        <row r="38">
          <cell r="A38" t="str">
            <v/>
          </cell>
        </row>
        <row r="40">
          <cell r="A4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workbookViewId="0" topLeftCell="A10">
      <selection activeCell="D43" sqref="D43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6.8515625" style="0" customWidth="1"/>
    <col min="4" max="4" width="15.140625" style="0" customWidth="1"/>
    <col min="5" max="5" width="4.7109375" style="0" customWidth="1"/>
    <col min="6" max="6" width="4.57421875" style="0" customWidth="1"/>
    <col min="7" max="7" width="4.7109375" style="0" customWidth="1"/>
    <col min="8" max="8" width="4.57421875" style="0" customWidth="1"/>
    <col min="9" max="9" width="4.7109375" style="0" customWidth="1"/>
    <col min="10" max="10" width="6.28125" style="0" customWidth="1"/>
    <col min="11" max="11" width="5.421875" style="0" customWidth="1"/>
    <col min="12" max="12" width="5.57421875" style="0" hidden="1" customWidth="1"/>
    <col min="13" max="13" width="13.28125" style="0" customWidth="1"/>
    <col min="14" max="14" width="5.7109375" style="0" customWidth="1"/>
    <col min="15" max="16" width="4.7109375" style="0" customWidth="1"/>
    <col min="17" max="17" width="14.00390625" style="0" customWidth="1"/>
    <col min="18" max="18" width="7.7109375" style="0" customWidth="1"/>
    <col min="19" max="19" width="11.28125" style="0" customWidth="1"/>
    <col min="20" max="20" width="4.7109375" style="0" customWidth="1"/>
  </cols>
  <sheetData>
    <row r="1" spans="1:18" ht="30.75" customHeight="1">
      <c r="A1" s="127" t="s">
        <v>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3"/>
      <c r="O1" s="13"/>
      <c r="P1" s="13"/>
      <c r="Q1" s="13"/>
      <c r="R1" s="4"/>
    </row>
    <row r="2" spans="1:18" ht="30.75" customHeight="1">
      <c r="A2" s="128" t="s">
        <v>23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3"/>
      <c r="O2" s="13"/>
      <c r="P2" s="13"/>
      <c r="Q2" s="13"/>
      <c r="R2" s="4"/>
    </row>
    <row r="3" spans="1:18" ht="30.75" customHeight="1">
      <c r="A3" s="129" t="str">
        <f>'[2]реквизиты'!$A$2</f>
        <v>XV Международный командный турнир по самбо "Победа", среди юношей 1999-2000гг.р.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"/>
      <c r="O3" s="13"/>
      <c r="P3" s="13"/>
      <c r="Q3" s="13"/>
      <c r="R3" s="4"/>
    </row>
    <row r="4" spans="1:13" ht="31.5" customHeight="1" thickBot="1">
      <c r="A4" s="130" t="str">
        <f>'[2]реквизиты'!$A$3</f>
        <v>1-4 мая 2015г. г.Санкт-Петербург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ht="19.5" customHeight="1">
      <c r="A5" s="62" t="s">
        <v>0</v>
      </c>
      <c r="D5" s="27"/>
      <c r="E5" s="27"/>
      <c r="F5" s="27"/>
      <c r="G5" s="27"/>
      <c r="H5" s="27"/>
      <c r="I5" s="27"/>
      <c r="J5" s="27"/>
      <c r="K5" s="119" t="s">
        <v>5</v>
      </c>
      <c r="L5" s="119" t="s">
        <v>4</v>
      </c>
      <c r="M5" s="121" t="s">
        <v>3</v>
      </c>
    </row>
    <row r="6" spans="1:13" ht="15" customHeight="1" thickBot="1">
      <c r="A6" s="63"/>
      <c r="K6" s="120"/>
      <c r="L6" s="120"/>
      <c r="M6" s="122"/>
    </row>
    <row r="7" spans="1:13" ht="12.75" customHeight="1" thickBot="1">
      <c r="A7" s="89">
        <v>1</v>
      </c>
      <c r="B7" s="91" t="s">
        <v>24</v>
      </c>
      <c r="C7" s="36"/>
      <c r="D7" s="36"/>
      <c r="E7" s="6"/>
      <c r="F7" s="7"/>
      <c r="G7" s="7"/>
      <c r="H7" s="7"/>
      <c r="I7" s="7"/>
      <c r="J7" s="7"/>
      <c r="K7" s="123">
        <v>1</v>
      </c>
      <c r="L7" s="125">
        <f>I23</f>
        <v>2</v>
      </c>
      <c r="M7" s="126" t="s">
        <v>25</v>
      </c>
    </row>
    <row r="8" spans="1:13" ht="12.75" customHeight="1">
      <c r="A8" s="114"/>
      <c r="B8" s="100"/>
      <c r="C8" s="89">
        <v>1</v>
      </c>
      <c r="D8" s="91" t="s">
        <v>24</v>
      </c>
      <c r="E8" s="41"/>
      <c r="F8" s="30"/>
      <c r="G8" s="30"/>
      <c r="H8" s="43"/>
      <c r="I8" s="25"/>
      <c r="K8" s="124"/>
      <c r="L8" s="113"/>
      <c r="M8" s="117"/>
    </row>
    <row r="9" spans="1:17" ht="12.75" customHeight="1" thickBot="1">
      <c r="A9" s="114">
        <v>9</v>
      </c>
      <c r="B9" s="104" t="s">
        <v>26</v>
      </c>
      <c r="C9" s="90"/>
      <c r="D9" s="100"/>
      <c r="E9" s="55"/>
      <c r="F9" s="30"/>
      <c r="G9" s="30"/>
      <c r="H9" s="32"/>
      <c r="I9" s="25"/>
      <c r="K9" s="118">
        <v>2</v>
      </c>
      <c r="L9" s="111">
        <v>8</v>
      </c>
      <c r="M9" s="116" t="s">
        <v>27</v>
      </c>
      <c r="Q9" s="3"/>
    </row>
    <row r="10" spans="1:13" ht="12.75" customHeight="1" thickBot="1">
      <c r="A10" s="90"/>
      <c r="B10" s="92"/>
      <c r="C10" s="37"/>
      <c r="D10" s="38"/>
      <c r="E10" s="41"/>
      <c r="F10" s="96" t="s">
        <v>17</v>
      </c>
      <c r="G10" s="57"/>
      <c r="H10" s="32"/>
      <c r="I10" s="25"/>
      <c r="K10" s="118"/>
      <c r="L10" s="113"/>
      <c r="M10" s="117"/>
    </row>
    <row r="11" spans="1:13" ht="12.75" customHeight="1" thickBot="1">
      <c r="A11" s="89">
        <v>5</v>
      </c>
      <c r="B11" s="91" t="s">
        <v>28</v>
      </c>
      <c r="C11" s="37"/>
      <c r="D11" s="39"/>
      <c r="E11" s="45"/>
      <c r="F11" s="97"/>
      <c r="G11" s="59"/>
      <c r="H11" s="32"/>
      <c r="I11" s="32"/>
      <c r="K11" s="115">
        <v>3</v>
      </c>
      <c r="L11" s="111">
        <v>9</v>
      </c>
      <c r="M11" s="91" t="s">
        <v>28</v>
      </c>
    </row>
    <row r="12" spans="1:13" ht="12.75" customHeight="1" thickBot="1">
      <c r="A12" s="114"/>
      <c r="B12" s="100"/>
      <c r="C12" s="89">
        <v>5</v>
      </c>
      <c r="D12" s="91" t="s">
        <v>28</v>
      </c>
      <c r="E12" s="56"/>
      <c r="F12" s="30"/>
      <c r="G12" s="79"/>
      <c r="H12" s="32"/>
      <c r="I12" s="32"/>
      <c r="J12" s="7"/>
      <c r="K12" s="115"/>
      <c r="L12" s="113"/>
      <c r="M12" s="100"/>
    </row>
    <row r="13" spans="1:13" ht="12.75" customHeight="1" thickBot="1">
      <c r="A13" s="114"/>
      <c r="B13" s="102" t="e">
        <f>VLOOKUP(A13,'[3]пр.взв.'!A1:C35,3,FALSE)</f>
        <v>#N/A</v>
      </c>
      <c r="C13" s="90"/>
      <c r="D13" s="100"/>
      <c r="E13" s="41"/>
      <c r="F13" s="30"/>
      <c r="G13" s="79"/>
      <c r="H13" s="32"/>
      <c r="I13" s="53"/>
      <c r="J13" s="10"/>
      <c r="K13" s="115">
        <v>3</v>
      </c>
      <c r="L13" s="111">
        <v>6</v>
      </c>
      <c r="M13" s="91" t="s">
        <v>29</v>
      </c>
    </row>
    <row r="14" spans="1:13" ht="12.75" customHeight="1" thickBot="1">
      <c r="A14" s="90"/>
      <c r="B14" s="103"/>
      <c r="C14" s="37"/>
      <c r="D14" s="38"/>
      <c r="E14" s="41"/>
      <c r="F14" s="53"/>
      <c r="G14" s="61"/>
      <c r="H14" s="96" t="s">
        <v>18</v>
      </c>
      <c r="I14" s="41"/>
      <c r="J14" s="7"/>
      <c r="K14" s="115"/>
      <c r="L14" s="113"/>
      <c r="M14" s="92"/>
    </row>
    <row r="15" spans="1:17" ht="12.75" customHeight="1" thickBot="1">
      <c r="A15" s="89">
        <v>3</v>
      </c>
      <c r="B15" s="91" t="s">
        <v>27</v>
      </c>
      <c r="C15" s="37"/>
      <c r="D15" s="39"/>
      <c r="E15" s="45"/>
      <c r="F15" s="30"/>
      <c r="G15" s="79"/>
      <c r="H15" s="97"/>
      <c r="I15" s="55"/>
      <c r="J15" s="7"/>
      <c r="K15" s="109" t="s">
        <v>14</v>
      </c>
      <c r="L15" s="111">
        <v>2</v>
      </c>
      <c r="M15" s="91" t="s">
        <v>30</v>
      </c>
      <c r="N15" s="28"/>
      <c r="O15" s="28"/>
      <c r="P15" s="28"/>
      <c r="Q15" s="28"/>
    </row>
    <row r="16" spans="1:17" ht="12.75" customHeight="1" thickBot="1">
      <c r="A16" s="114"/>
      <c r="B16" s="100"/>
      <c r="C16" s="89">
        <v>3</v>
      </c>
      <c r="D16" s="91" t="s">
        <v>27</v>
      </c>
      <c r="E16" s="41"/>
      <c r="F16" s="30"/>
      <c r="G16" s="79"/>
      <c r="H16" s="32"/>
      <c r="I16" s="47"/>
      <c r="J16" s="7"/>
      <c r="K16" s="109"/>
      <c r="L16" s="113"/>
      <c r="M16" s="92"/>
      <c r="N16" s="28"/>
      <c r="O16" s="28"/>
      <c r="P16" s="28"/>
      <c r="Q16" s="28"/>
    </row>
    <row r="17" spans="1:17" ht="12.75" customHeight="1" thickBot="1">
      <c r="A17" s="114"/>
      <c r="B17" s="104"/>
      <c r="C17" s="90"/>
      <c r="D17" s="92"/>
      <c r="E17" s="55"/>
      <c r="F17" s="30"/>
      <c r="G17" s="80"/>
      <c r="H17" s="32"/>
      <c r="I17" s="47"/>
      <c r="J17" s="7"/>
      <c r="K17" s="109" t="s">
        <v>14</v>
      </c>
      <c r="L17" s="111">
        <v>3</v>
      </c>
      <c r="M17" s="91" t="s">
        <v>31</v>
      </c>
      <c r="N17" s="28"/>
      <c r="O17" s="28"/>
      <c r="P17" s="28"/>
      <c r="Q17" s="28"/>
    </row>
    <row r="18" spans="1:17" ht="12.75" customHeight="1" thickBot="1">
      <c r="A18" s="90"/>
      <c r="B18" s="103"/>
      <c r="C18" s="37"/>
      <c r="D18" s="38"/>
      <c r="E18" s="41"/>
      <c r="F18" s="96" t="s">
        <v>18</v>
      </c>
      <c r="G18" s="57"/>
      <c r="H18" s="32"/>
      <c r="I18" s="47"/>
      <c r="J18" s="7"/>
      <c r="K18" s="109"/>
      <c r="L18" s="113"/>
      <c r="M18" s="92"/>
      <c r="N18" s="28"/>
      <c r="O18" s="28"/>
      <c r="P18" s="28"/>
      <c r="Q18" s="28"/>
    </row>
    <row r="19" spans="1:17" ht="12.75" customHeight="1" thickBot="1">
      <c r="A19" s="93"/>
      <c r="B19" s="94"/>
      <c r="C19" s="37"/>
      <c r="D19" s="39"/>
      <c r="E19" s="45"/>
      <c r="F19" s="97"/>
      <c r="G19" s="57"/>
      <c r="H19" s="48"/>
      <c r="I19" s="49"/>
      <c r="J19" s="5"/>
      <c r="K19" s="109" t="s">
        <v>14</v>
      </c>
      <c r="L19" s="111">
        <v>5</v>
      </c>
      <c r="M19" s="91" t="s">
        <v>32</v>
      </c>
      <c r="N19" s="28"/>
      <c r="O19" s="28"/>
      <c r="P19" s="28"/>
      <c r="Q19" s="28"/>
    </row>
    <row r="20" spans="1:17" ht="12.75" customHeight="1" thickBot="1">
      <c r="A20" s="93"/>
      <c r="B20" s="95"/>
      <c r="C20" s="89">
        <v>7</v>
      </c>
      <c r="D20" s="91" t="s">
        <v>32</v>
      </c>
      <c r="E20" s="56"/>
      <c r="F20" s="30"/>
      <c r="G20" s="50"/>
      <c r="H20" s="32"/>
      <c r="I20" s="47"/>
      <c r="J20" s="8"/>
      <c r="K20" s="109"/>
      <c r="L20" s="113"/>
      <c r="M20" s="92"/>
      <c r="N20" s="28"/>
      <c r="O20" s="28"/>
      <c r="P20" s="28"/>
      <c r="Q20" s="28"/>
    </row>
    <row r="21" spans="1:17" ht="13.5" customHeight="1" thickBot="1">
      <c r="A21" s="93"/>
      <c r="B21" s="94"/>
      <c r="C21" s="90"/>
      <c r="D21" s="92"/>
      <c r="E21" s="54"/>
      <c r="F21" s="30"/>
      <c r="G21" s="50"/>
      <c r="H21" s="32"/>
      <c r="I21" s="47"/>
      <c r="J21" s="8"/>
      <c r="K21" s="109" t="s">
        <v>14</v>
      </c>
      <c r="L21" s="111">
        <v>4</v>
      </c>
      <c r="M21" s="91" t="s">
        <v>24</v>
      </c>
      <c r="N21" s="28"/>
      <c r="O21" s="28"/>
      <c r="P21" s="28"/>
      <c r="Q21" s="28"/>
    </row>
    <row r="22" spans="1:17" ht="12" customHeight="1" thickBot="1">
      <c r="A22" s="93"/>
      <c r="B22" s="95"/>
      <c r="C22" s="36"/>
      <c r="D22" s="36"/>
      <c r="E22" s="50"/>
      <c r="F22" s="51"/>
      <c r="G22" s="51"/>
      <c r="H22" s="32"/>
      <c r="I22" s="47"/>
      <c r="J22" s="8"/>
      <c r="K22" s="109"/>
      <c r="L22" s="113"/>
      <c r="M22" s="100"/>
      <c r="N22" s="28"/>
      <c r="O22" s="28"/>
      <c r="P22" s="28"/>
      <c r="Q22" s="28"/>
    </row>
    <row r="23" spans="1:17" ht="12" customHeight="1">
      <c r="A23" s="105" t="s">
        <v>1</v>
      </c>
      <c r="B23" s="81"/>
      <c r="C23" s="82"/>
      <c r="D23" s="1"/>
      <c r="E23" s="25"/>
      <c r="F23" s="25"/>
      <c r="G23" s="25"/>
      <c r="H23" s="25"/>
      <c r="I23" s="107">
        <v>2</v>
      </c>
      <c r="K23" s="109">
        <v>9</v>
      </c>
      <c r="L23" s="111">
        <v>1</v>
      </c>
      <c r="M23" s="104" t="s">
        <v>26</v>
      </c>
      <c r="N23" s="28"/>
      <c r="O23" s="28"/>
      <c r="P23" s="28"/>
      <c r="Q23" s="28"/>
    </row>
    <row r="24" spans="1:17" ht="12" customHeight="1" thickBot="1">
      <c r="A24" s="106"/>
      <c r="B24" s="83"/>
      <c r="E24" s="31"/>
      <c r="F24" s="31"/>
      <c r="G24" s="31"/>
      <c r="H24" s="31"/>
      <c r="I24" s="108"/>
      <c r="J24" s="17"/>
      <c r="K24" s="110"/>
      <c r="L24" s="112"/>
      <c r="M24" s="92"/>
      <c r="N24" s="28"/>
      <c r="O24" s="28"/>
      <c r="P24" s="28"/>
      <c r="Q24" s="28"/>
    </row>
    <row r="25" spans="1:15" ht="12" customHeight="1" thickBot="1">
      <c r="A25" s="98">
        <v>2</v>
      </c>
      <c r="B25" s="91" t="s">
        <v>25</v>
      </c>
      <c r="C25" s="36"/>
      <c r="D25" s="36"/>
      <c r="E25" s="6"/>
      <c r="F25" s="7"/>
      <c r="G25" s="7"/>
      <c r="H25" s="7"/>
      <c r="I25" s="9"/>
      <c r="K25" s="71"/>
      <c r="L25" s="84">
        <v>10</v>
      </c>
      <c r="M25" s="85"/>
      <c r="N25" s="1"/>
      <c r="O25" s="1"/>
    </row>
    <row r="26" spans="1:15" ht="12" customHeight="1">
      <c r="A26" s="99"/>
      <c r="B26" s="100"/>
      <c r="C26" s="89">
        <v>2</v>
      </c>
      <c r="D26" s="91" t="s">
        <v>25</v>
      </c>
      <c r="E26" s="41"/>
      <c r="F26" s="30"/>
      <c r="G26" s="30"/>
      <c r="H26" s="43"/>
      <c r="I26" s="52"/>
      <c r="K26" s="74"/>
      <c r="L26" s="86"/>
      <c r="M26" s="74"/>
      <c r="N26" s="1"/>
      <c r="O26" s="1"/>
    </row>
    <row r="27" spans="1:15" ht="12" customHeight="1" thickBot="1">
      <c r="A27" s="99"/>
      <c r="B27" s="104"/>
      <c r="C27" s="90"/>
      <c r="D27" s="92"/>
      <c r="E27" s="55"/>
      <c r="F27" s="30"/>
      <c r="G27" s="30"/>
      <c r="H27" s="32"/>
      <c r="I27" s="52"/>
      <c r="K27" s="74"/>
      <c r="L27" s="87"/>
      <c r="M27" s="78" t="e">
        <f>VLOOKUP(L27,'[3]пр.взв.'!B2:C49,2,FALSE)</f>
        <v>#N/A</v>
      </c>
      <c r="N27" s="1"/>
      <c r="O27" s="1"/>
    </row>
    <row r="28" spans="1:15" ht="12" customHeight="1" thickBot="1">
      <c r="A28" s="101"/>
      <c r="B28" s="92"/>
      <c r="C28" s="37"/>
      <c r="D28" s="38"/>
      <c r="E28" s="41"/>
      <c r="F28" s="96" t="s">
        <v>34</v>
      </c>
      <c r="G28" s="57"/>
      <c r="H28" s="32"/>
      <c r="I28" s="52"/>
      <c r="K28" s="74"/>
      <c r="L28" s="86"/>
      <c r="M28" s="76"/>
      <c r="N28" s="1"/>
      <c r="O28" s="1"/>
    </row>
    <row r="29" spans="1:15" ht="12" customHeight="1" thickBot="1">
      <c r="A29" s="93"/>
      <c r="B29" s="94"/>
      <c r="C29" s="37"/>
      <c r="D29" s="39"/>
      <c r="E29" s="45"/>
      <c r="F29" s="97"/>
      <c r="G29" s="59"/>
      <c r="H29" s="32"/>
      <c r="I29" s="47"/>
      <c r="K29" s="74"/>
      <c r="L29" s="87"/>
      <c r="M29" s="78" t="e">
        <f>VLOOKUP(L29,'[3]пр.взв.'!B2:C51,2,FALSE)</f>
        <v>#N/A</v>
      </c>
      <c r="N29" s="1"/>
      <c r="O29" s="1"/>
    </row>
    <row r="30" spans="1:15" ht="12" customHeight="1">
      <c r="A30" s="93"/>
      <c r="B30" s="95"/>
      <c r="C30" s="89">
        <v>6</v>
      </c>
      <c r="D30" s="91" t="s">
        <v>31</v>
      </c>
      <c r="E30" s="56"/>
      <c r="F30" s="30"/>
      <c r="G30" s="79"/>
      <c r="H30" s="32"/>
      <c r="I30" s="47"/>
      <c r="J30" s="7"/>
      <c r="K30" s="74"/>
      <c r="L30" s="86"/>
      <c r="M30" s="76"/>
      <c r="N30" s="1"/>
      <c r="O30" s="1"/>
    </row>
    <row r="31" spans="1:15" ht="12" customHeight="1" thickBot="1">
      <c r="A31" s="93"/>
      <c r="B31" s="94"/>
      <c r="C31" s="90"/>
      <c r="D31" s="92"/>
      <c r="E31" s="41"/>
      <c r="F31" s="30"/>
      <c r="G31" s="79"/>
      <c r="H31" s="32"/>
      <c r="I31" s="61"/>
      <c r="J31" s="10"/>
      <c r="K31" s="74"/>
      <c r="L31" s="87"/>
      <c r="M31" s="78" t="e">
        <f>VLOOKUP(L31,'[3]пр.взв.'!B2:C53,2,FALSE)</f>
        <v>#N/A</v>
      </c>
      <c r="N31" s="25"/>
      <c r="O31" s="25"/>
    </row>
    <row r="32" spans="1:15" ht="12" customHeight="1" thickBot="1">
      <c r="A32" s="93"/>
      <c r="B32" s="95"/>
      <c r="C32" s="37"/>
      <c r="D32" s="38"/>
      <c r="E32" s="41"/>
      <c r="F32" s="53"/>
      <c r="G32" s="61"/>
      <c r="H32" s="96" t="s">
        <v>34</v>
      </c>
      <c r="I32" s="56"/>
      <c r="J32" s="7"/>
      <c r="K32" s="74"/>
      <c r="L32" s="86"/>
      <c r="M32" s="76"/>
      <c r="N32" s="25"/>
      <c r="O32" s="25"/>
    </row>
    <row r="33" spans="1:15" ht="12" customHeight="1" thickBot="1">
      <c r="A33" s="98">
        <v>4</v>
      </c>
      <c r="B33" s="91" t="s">
        <v>29</v>
      </c>
      <c r="C33" s="37"/>
      <c r="D33" s="39"/>
      <c r="E33" s="45"/>
      <c r="F33" s="30"/>
      <c r="G33" s="79"/>
      <c r="H33" s="97"/>
      <c r="I33" s="41"/>
      <c r="J33" s="7"/>
      <c r="K33" s="67"/>
      <c r="L33" s="69"/>
      <c r="M33" s="70"/>
      <c r="N33" s="25"/>
      <c r="O33" s="25"/>
    </row>
    <row r="34" spans="1:15" ht="12" customHeight="1">
      <c r="A34" s="99"/>
      <c r="B34" s="100"/>
      <c r="C34" s="89">
        <v>4</v>
      </c>
      <c r="D34" s="91" t="s">
        <v>29</v>
      </c>
      <c r="E34" s="41"/>
      <c r="F34" s="30"/>
      <c r="G34" s="79"/>
      <c r="H34" s="32"/>
      <c r="I34" s="32"/>
      <c r="J34" s="7"/>
      <c r="K34" s="67"/>
      <c r="L34" s="68"/>
      <c r="M34" s="26"/>
      <c r="N34" s="28"/>
      <c r="O34" s="28"/>
    </row>
    <row r="35" spans="1:15" ht="12" customHeight="1" thickBot="1">
      <c r="A35" s="99"/>
      <c r="B35" s="102" t="e">
        <f>VLOOKUP(A35,'[3]пр.взв.'!A3:C57,3,FALSE)</f>
        <v>#N/A</v>
      </c>
      <c r="C35" s="90"/>
      <c r="D35" s="92"/>
      <c r="E35" s="55"/>
      <c r="F35" s="30"/>
      <c r="G35" s="80"/>
      <c r="H35" s="32"/>
      <c r="I35" s="32"/>
      <c r="J35" s="7"/>
      <c r="K35" s="67"/>
      <c r="L35" s="69"/>
      <c r="M35" s="70"/>
      <c r="N35" s="28"/>
      <c r="O35" s="28"/>
    </row>
    <row r="36" spans="1:15" ht="12" customHeight="1" thickBot="1">
      <c r="A36" s="101"/>
      <c r="B36" s="103"/>
      <c r="C36" s="37"/>
      <c r="D36" s="38"/>
      <c r="E36" s="41"/>
      <c r="F36" s="96" t="s">
        <v>20</v>
      </c>
      <c r="G36" s="57"/>
      <c r="H36" s="32"/>
      <c r="I36" s="32"/>
      <c r="J36" s="7"/>
      <c r="K36" s="67"/>
      <c r="L36" s="68"/>
      <c r="M36" s="26"/>
      <c r="N36" s="28"/>
      <c r="O36" s="28"/>
    </row>
    <row r="37" spans="1:15" ht="12" customHeight="1" thickBot="1">
      <c r="A37" s="93"/>
      <c r="B37" s="94"/>
      <c r="C37" s="37"/>
      <c r="D37" s="39"/>
      <c r="E37" s="45"/>
      <c r="F37" s="97"/>
      <c r="G37" s="57"/>
      <c r="H37" s="48"/>
      <c r="I37" s="48"/>
      <c r="J37" s="5"/>
      <c r="K37" s="67"/>
      <c r="L37" s="69"/>
      <c r="M37" s="70"/>
      <c r="N37" s="28"/>
      <c r="O37" s="28"/>
    </row>
    <row r="38" spans="1:15" ht="14.25" customHeight="1">
      <c r="A38" s="93"/>
      <c r="B38" s="95"/>
      <c r="C38" s="89">
        <v>8</v>
      </c>
      <c r="D38" s="91" t="s">
        <v>30</v>
      </c>
      <c r="E38" s="56"/>
      <c r="F38" s="30"/>
      <c r="G38" s="50"/>
      <c r="H38" s="32"/>
      <c r="I38" s="32"/>
      <c r="J38" s="8"/>
      <c r="K38" s="67"/>
      <c r="L38" s="68"/>
      <c r="M38" s="26"/>
      <c r="N38" s="25"/>
      <c r="O38" s="25"/>
    </row>
    <row r="39" spans="1:15" ht="13.5" customHeight="1" thickBot="1">
      <c r="A39" s="93"/>
      <c r="B39" s="94"/>
      <c r="C39" s="90"/>
      <c r="D39" s="92"/>
      <c r="E39" s="54"/>
      <c r="F39" s="30"/>
      <c r="G39" s="50"/>
      <c r="H39" s="32"/>
      <c r="I39" s="32"/>
      <c r="J39" s="8"/>
      <c r="K39" s="29"/>
      <c r="L39" s="29"/>
      <c r="M39" s="30"/>
      <c r="N39" s="31"/>
      <c r="O39" s="25"/>
    </row>
    <row r="40" spans="1:15" ht="13.5" customHeight="1">
      <c r="A40" s="93"/>
      <c r="B40" s="95"/>
      <c r="C40" s="40"/>
      <c r="D40" s="40"/>
      <c r="E40" s="50"/>
      <c r="F40" s="51"/>
      <c r="G40" s="51"/>
      <c r="H40" s="32"/>
      <c r="I40" s="32"/>
      <c r="J40" s="8"/>
      <c r="K40" s="29"/>
      <c r="L40" s="29"/>
      <c r="M40" s="32"/>
      <c r="N40" s="28"/>
      <c r="O40" s="25"/>
    </row>
    <row r="41" ht="12.75" customHeight="1">
      <c r="J41" s="1"/>
    </row>
    <row r="42" spans="7:10" ht="13.5" customHeight="1">
      <c r="G42" s="18"/>
      <c r="J42" s="19"/>
    </row>
    <row r="43" spans="1:10" ht="12.75" customHeight="1">
      <c r="A43" s="12"/>
      <c r="B43" s="12"/>
      <c r="C43" s="12"/>
      <c r="J43" s="19"/>
    </row>
    <row r="44" spans="1:11" ht="12.75" customHeight="1">
      <c r="A44" s="64"/>
      <c r="B44" s="64"/>
      <c r="C44" s="64"/>
      <c r="K44" s="88" t="e">
        <f>HYPERLINK('[1]реквизиты'!$G$12)</f>
        <v>#REF!</v>
      </c>
    </row>
    <row r="45" spans="1:10" ht="12.75" customHeight="1">
      <c r="A45" s="65"/>
      <c r="B45" s="64"/>
      <c r="C45" s="64"/>
      <c r="I45" s="1"/>
      <c r="J45" s="1"/>
    </row>
    <row r="46" spans="1:10" ht="13.5" customHeight="1">
      <c r="A46" s="65"/>
      <c r="B46" s="64"/>
      <c r="C46" s="64"/>
      <c r="I46" s="20"/>
      <c r="J46" s="21"/>
    </row>
    <row r="47" spans="1:10" ht="16.5" customHeight="1">
      <c r="A47" s="65"/>
      <c r="B47" s="64"/>
      <c r="C47" s="64"/>
      <c r="E47" s="18" t="e">
        <f>HYPERLINK('[1]реквизиты'!$A$20)</f>
        <v>#REF!</v>
      </c>
      <c r="F47" s="18"/>
      <c r="G47" s="18"/>
      <c r="H47" s="1"/>
      <c r="I47" s="20"/>
      <c r="J47" s="21"/>
    </row>
    <row r="48" spans="1:10" ht="12.75" customHeight="1">
      <c r="A48" s="65"/>
      <c r="B48" s="65"/>
      <c r="C48" s="65"/>
      <c r="H48" s="1"/>
      <c r="I48" s="1"/>
      <c r="J48" s="1"/>
    </row>
    <row r="49" spans="1:10" ht="15" customHeight="1">
      <c r="A49" s="65"/>
      <c r="B49" s="65"/>
      <c r="C49" s="65"/>
      <c r="D49" s="34"/>
      <c r="E49" s="34"/>
      <c r="H49" s="35"/>
      <c r="I49" s="1"/>
      <c r="J49" s="1"/>
    </row>
    <row r="50" spans="1:10" ht="15">
      <c r="A50" s="65"/>
      <c r="B50" s="65"/>
      <c r="E50" s="22"/>
      <c r="I50" s="1"/>
      <c r="J50" s="1"/>
    </row>
    <row r="51" spans="1:10" ht="15" customHeight="1">
      <c r="A51" s="25"/>
      <c r="B51" s="25"/>
      <c r="C51" s="41"/>
      <c r="D51" s="14"/>
      <c r="E51" s="15"/>
      <c r="F51" s="15"/>
      <c r="G51" s="15"/>
      <c r="H51" s="1"/>
      <c r="I51" s="1"/>
      <c r="J51" s="1"/>
    </row>
    <row r="52" spans="9:10" ht="15" customHeight="1">
      <c r="I52" s="1"/>
      <c r="J52" s="1"/>
    </row>
    <row r="53" spans="3:5" ht="15" customHeight="1">
      <c r="C53" s="33"/>
      <c r="D53" s="1"/>
      <c r="E53" s="1"/>
    </row>
    <row r="54" spans="1:10" ht="12.75" customHeight="1">
      <c r="A54" s="25"/>
      <c r="B54" s="25"/>
      <c r="C54" s="25"/>
      <c r="H54" s="1"/>
      <c r="I54" s="20"/>
      <c r="J54" s="1"/>
    </row>
    <row r="55" spans="1:10" ht="12.75" customHeight="1">
      <c r="A55" s="65" t="str">
        <f>'[3]полуфинал'!A24</f>
        <v>Гл. судья, судья МК</v>
      </c>
      <c r="B55" s="22"/>
      <c r="D55" s="14"/>
      <c r="E55" s="18" t="s">
        <v>33</v>
      </c>
      <c r="G55" s="18"/>
      <c r="H55" s="1" t="str">
        <f>'[3]полуфинал'!K24</f>
        <v>/ г. Майкоп /</v>
      </c>
      <c r="I55" s="20"/>
      <c r="J55" s="1"/>
    </row>
    <row r="56" spans="8:10" ht="12.75" customHeight="1">
      <c r="H56" s="1"/>
      <c r="I56" s="1"/>
      <c r="J56" s="1"/>
    </row>
    <row r="57" spans="1:10" ht="15" customHeight="1">
      <c r="A57" s="12"/>
      <c r="B57" s="12"/>
      <c r="C57" s="12"/>
      <c r="H57" s="33"/>
      <c r="I57" s="1"/>
      <c r="J57" s="1"/>
    </row>
    <row r="58" spans="1:10" ht="12.75" customHeight="1">
      <c r="A58" s="64"/>
      <c r="B58" s="64"/>
      <c r="C58" s="64"/>
      <c r="I58" s="1"/>
      <c r="J58" s="1"/>
    </row>
    <row r="59" spans="1:10" ht="12.75">
      <c r="A59" s="64" t="str">
        <f>'[3]полуфинал'!A26</f>
        <v>Гл. секретарь, судья РК</v>
      </c>
      <c r="E59" s="18" t="str">
        <f>'[3]полуфинал'!H26</f>
        <v>В.И. Рожков</v>
      </c>
      <c r="H59" t="str">
        <f>'[3]полуфинал'!K26</f>
        <v>/ г. Саратов /</v>
      </c>
      <c r="I59" s="1"/>
      <c r="J59" s="1"/>
    </row>
    <row r="60" spans="1:10" ht="12.75">
      <c r="A60" s="65"/>
      <c r="B60" s="64"/>
      <c r="C60" s="64"/>
      <c r="I60" s="1"/>
      <c r="J60" s="1"/>
    </row>
    <row r="61" spans="1:10" ht="12.75">
      <c r="A61" s="65"/>
      <c r="B61" s="64"/>
      <c r="C61" s="64"/>
      <c r="J61" s="1"/>
    </row>
    <row r="62" spans="1:10" ht="12.75">
      <c r="A62" s="65"/>
      <c r="B62" s="65"/>
      <c r="C62" s="65"/>
      <c r="I62" s="1"/>
      <c r="J62" s="1"/>
    </row>
    <row r="63" spans="6:7" ht="12.75">
      <c r="F63" s="1"/>
      <c r="G63" s="1"/>
    </row>
    <row r="64" spans="6:7" ht="12.75">
      <c r="F64" s="1"/>
      <c r="G64" s="1"/>
    </row>
    <row r="65" spans="1:10" ht="12.75">
      <c r="A65" s="65"/>
      <c r="B65" s="65"/>
      <c r="C65" s="65"/>
      <c r="I65" s="1"/>
      <c r="J65" s="1"/>
    </row>
    <row r="66" spans="1:10" ht="12.75">
      <c r="A66" s="65"/>
      <c r="B66" s="65"/>
      <c r="C66" s="65"/>
      <c r="I66" s="1"/>
      <c r="J66" s="1"/>
    </row>
    <row r="67" spans="1:10" ht="12.75">
      <c r="A67" s="65"/>
      <c r="B67" s="65"/>
      <c r="C67" s="65"/>
      <c r="I67" s="1"/>
      <c r="J67" s="1"/>
    </row>
    <row r="68" spans="9:10" ht="12.75">
      <c r="I68" s="1"/>
      <c r="J68" s="1"/>
    </row>
    <row r="69" spans="14:15" ht="12.75">
      <c r="N69" s="1"/>
      <c r="O69" s="1"/>
    </row>
    <row r="70" spans="14:15" ht="12.75">
      <c r="N70" s="1"/>
      <c r="O70" s="1"/>
    </row>
    <row r="71" spans="14:15" ht="12.75">
      <c r="N71" s="1"/>
      <c r="O71" s="1"/>
    </row>
    <row r="72" spans="14:15" ht="12.75">
      <c r="N72" s="1"/>
      <c r="O72" s="1"/>
    </row>
    <row r="73" spans="14:15" ht="12.75">
      <c r="N73" s="1"/>
      <c r="O73" s="1"/>
    </row>
    <row r="74" spans="14:15" ht="12.75">
      <c r="N74" s="1"/>
      <c r="O74" s="1"/>
    </row>
    <row r="75" spans="14:15" ht="12.75">
      <c r="N75" s="1"/>
      <c r="O75" s="1"/>
    </row>
    <row r="76" spans="14:15" ht="12.75">
      <c r="N76" s="1"/>
      <c r="O76" s="1"/>
    </row>
    <row r="77" spans="14:15" ht="12.75">
      <c r="N77" s="1"/>
      <c r="O77" s="1"/>
    </row>
    <row r="78" spans="14:15" ht="12.75">
      <c r="N78" s="1"/>
      <c r="O78" s="1"/>
    </row>
    <row r="79" spans="14:15" ht="12.75">
      <c r="N79" s="1"/>
      <c r="O79" s="1"/>
    </row>
    <row r="80" spans="14:15" ht="12.75">
      <c r="N80" s="1"/>
      <c r="O80" s="1"/>
    </row>
    <row r="81" spans="14:15" ht="12.75">
      <c r="N81" s="1"/>
      <c r="O81" s="1"/>
    </row>
    <row r="82" spans="14:15" ht="12.75">
      <c r="N82" s="1"/>
      <c r="O82" s="1"/>
    </row>
    <row r="83" spans="14:15" ht="12.75">
      <c r="N83" s="1"/>
      <c r="O83" s="1"/>
    </row>
    <row r="84" spans="14:15" ht="12.75">
      <c r="N84" s="1"/>
      <c r="O84" s="1"/>
    </row>
    <row r="85" spans="14:15" ht="12.75">
      <c r="N85" s="1"/>
      <c r="O85" s="1"/>
    </row>
    <row r="86" spans="14:15" ht="12.75">
      <c r="N86" s="1"/>
      <c r="O86" s="1"/>
    </row>
    <row r="87" spans="14:15" ht="12.75">
      <c r="N87" s="1"/>
      <c r="O87" s="1"/>
    </row>
    <row r="88" spans="14:15" ht="12.75">
      <c r="N88" s="1"/>
      <c r="O88" s="1"/>
    </row>
    <row r="89" spans="14:15" ht="12.75">
      <c r="N89" s="1"/>
      <c r="O89" s="1"/>
    </row>
    <row r="90" spans="14:15" ht="12.75">
      <c r="N90" s="1"/>
      <c r="O90" s="1"/>
    </row>
    <row r="91" spans="14:15" ht="12.75">
      <c r="N91" s="1"/>
      <c r="O91" s="1"/>
    </row>
    <row r="92" spans="14:15" ht="12.75">
      <c r="N92" s="1"/>
      <c r="O92" s="1"/>
    </row>
    <row r="93" spans="14:15" ht="12.75">
      <c r="N93" s="1"/>
      <c r="O93" s="1"/>
    </row>
    <row r="94" spans="14:15" ht="12.75">
      <c r="N94" s="1"/>
      <c r="O94" s="1"/>
    </row>
  </sheetData>
  <mergeCells count="90">
    <mergeCell ref="A1:M1"/>
    <mergeCell ref="A2:M2"/>
    <mergeCell ref="A3:M3"/>
    <mergeCell ref="A4:M4"/>
    <mergeCell ref="K5:K6"/>
    <mergeCell ref="L5:L6"/>
    <mergeCell ref="M5:M6"/>
    <mergeCell ref="A7:A8"/>
    <mergeCell ref="B7:B8"/>
    <mergeCell ref="K7:K8"/>
    <mergeCell ref="L7:L8"/>
    <mergeCell ref="M7:M8"/>
    <mergeCell ref="C8:C9"/>
    <mergeCell ref="D8:D9"/>
    <mergeCell ref="A9:A10"/>
    <mergeCell ref="B9:B10"/>
    <mergeCell ref="K9:K10"/>
    <mergeCell ref="L9:L10"/>
    <mergeCell ref="M9:M10"/>
    <mergeCell ref="F10:F11"/>
    <mergeCell ref="A11:A12"/>
    <mergeCell ref="B11:B12"/>
    <mergeCell ref="K11:K12"/>
    <mergeCell ref="L11:L12"/>
    <mergeCell ref="M11:M12"/>
    <mergeCell ref="C12:C13"/>
    <mergeCell ref="D12:D13"/>
    <mergeCell ref="A13:A14"/>
    <mergeCell ref="B13:B14"/>
    <mergeCell ref="K13:K14"/>
    <mergeCell ref="L13:L14"/>
    <mergeCell ref="M13:M14"/>
    <mergeCell ref="H14:H15"/>
    <mergeCell ref="M15:M16"/>
    <mergeCell ref="A15:A16"/>
    <mergeCell ref="B15:B16"/>
    <mergeCell ref="K15:K16"/>
    <mergeCell ref="L15:L16"/>
    <mergeCell ref="C16:C17"/>
    <mergeCell ref="D16:D17"/>
    <mergeCell ref="A17:A18"/>
    <mergeCell ref="B17:B18"/>
    <mergeCell ref="K17:K18"/>
    <mergeCell ref="L17:L18"/>
    <mergeCell ref="M17:M18"/>
    <mergeCell ref="F18:F19"/>
    <mergeCell ref="A19:A20"/>
    <mergeCell ref="B19:B20"/>
    <mergeCell ref="K19:K20"/>
    <mergeCell ref="L19:L20"/>
    <mergeCell ref="M19:M20"/>
    <mergeCell ref="C20:C21"/>
    <mergeCell ref="D20:D21"/>
    <mergeCell ref="A21:A22"/>
    <mergeCell ref="B21:B22"/>
    <mergeCell ref="K21:K22"/>
    <mergeCell ref="L21:L22"/>
    <mergeCell ref="M21:M22"/>
    <mergeCell ref="A23:A24"/>
    <mergeCell ref="I23:I24"/>
    <mergeCell ref="K23:K24"/>
    <mergeCell ref="L23:L24"/>
    <mergeCell ref="M23:M24"/>
    <mergeCell ref="A25:A26"/>
    <mergeCell ref="B25:B26"/>
    <mergeCell ref="C26:C27"/>
    <mergeCell ref="D26:D27"/>
    <mergeCell ref="A27:A28"/>
    <mergeCell ref="B27:B28"/>
    <mergeCell ref="F28:F29"/>
    <mergeCell ref="A29:A30"/>
    <mergeCell ref="B29:B30"/>
    <mergeCell ref="C30:C31"/>
    <mergeCell ref="D30:D31"/>
    <mergeCell ref="A31:A32"/>
    <mergeCell ref="B31:B32"/>
    <mergeCell ref="H32:H33"/>
    <mergeCell ref="A33:A34"/>
    <mergeCell ref="B33:B34"/>
    <mergeCell ref="C34:C35"/>
    <mergeCell ref="D34:D35"/>
    <mergeCell ref="A35:A36"/>
    <mergeCell ref="B35:B36"/>
    <mergeCell ref="F36:F37"/>
    <mergeCell ref="A37:A38"/>
    <mergeCell ref="B37:B38"/>
    <mergeCell ref="C38:C39"/>
    <mergeCell ref="D38:D39"/>
    <mergeCell ref="A39:A40"/>
    <mergeCell ref="B39:B4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 topLeftCell="A1">
      <selection activeCell="E47" sqref="E47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6.8515625" style="0" customWidth="1"/>
    <col min="4" max="4" width="15.140625" style="0" customWidth="1"/>
    <col min="5" max="5" width="4.7109375" style="0" customWidth="1"/>
    <col min="6" max="6" width="4.57421875" style="0" customWidth="1"/>
    <col min="7" max="7" width="4.7109375" style="0" customWidth="1"/>
    <col min="8" max="8" width="4.57421875" style="0" customWidth="1"/>
    <col min="9" max="9" width="4.7109375" style="0" customWidth="1"/>
    <col min="10" max="10" width="6.28125" style="0" customWidth="1"/>
    <col min="11" max="11" width="5.421875" style="0" customWidth="1"/>
    <col min="12" max="12" width="5.57421875" style="0" hidden="1" customWidth="1"/>
    <col min="13" max="13" width="13.28125" style="0" customWidth="1"/>
    <col min="14" max="14" width="5.7109375" style="0" customWidth="1"/>
    <col min="15" max="16" width="4.7109375" style="0" customWidth="1"/>
    <col min="17" max="17" width="14.00390625" style="0" customWidth="1"/>
    <col min="18" max="18" width="7.7109375" style="0" customWidth="1"/>
    <col min="19" max="19" width="11.28125" style="0" customWidth="1"/>
    <col min="20" max="20" width="4.7109375" style="0" customWidth="1"/>
  </cols>
  <sheetData>
    <row r="1" spans="1:18" ht="30.75" customHeight="1">
      <c r="A1" s="127" t="s">
        <v>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3"/>
      <c r="O1" s="13"/>
      <c r="P1" s="13"/>
      <c r="Q1" s="13"/>
      <c r="R1" s="4"/>
    </row>
    <row r="2" spans="1:18" ht="30.75" customHeight="1">
      <c r="A2" s="128" t="s">
        <v>35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3"/>
      <c r="O2" s="13"/>
      <c r="P2" s="13"/>
      <c r="Q2" s="13"/>
      <c r="R2" s="4"/>
    </row>
    <row r="3" spans="1:18" ht="30.75" customHeight="1">
      <c r="A3" s="129" t="str">
        <f>'[2]реквизиты'!$A$2</f>
        <v>XV Международный командный турнир по самбо "Победа", среди юношей 1999-2000гг.р.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"/>
      <c r="O3" s="13"/>
      <c r="P3" s="13"/>
      <c r="Q3" s="13"/>
      <c r="R3" s="4"/>
    </row>
    <row r="4" spans="1:13" ht="31.5" customHeight="1" thickBot="1">
      <c r="A4" s="130" t="str">
        <f>'[2]реквизиты'!$A$3</f>
        <v>1-4 мая 2015г. г.Санкт-Петербург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ht="19.5" customHeight="1">
      <c r="A5" s="62" t="s">
        <v>0</v>
      </c>
      <c r="D5" s="27"/>
      <c r="E5" s="27"/>
      <c r="F5" s="27"/>
      <c r="G5" s="27"/>
      <c r="H5" s="27"/>
      <c r="I5" s="27"/>
      <c r="J5" s="27"/>
      <c r="K5" s="119" t="s">
        <v>5</v>
      </c>
      <c r="L5" s="119" t="s">
        <v>4</v>
      </c>
      <c r="M5" s="121" t="s">
        <v>3</v>
      </c>
    </row>
    <row r="6" spans="1:13" ht="15" customHeight="1" thickBot="1">
      <c r="A6" s="63"/>
      <c r="K6" s="120"/>
      <c r="L6" s="120"/>
      <c r="M6" s="122"/>
    </row>
    <row r="7" spans="1:13" ht="12.75" customHeight="1" thickBot="1">
      <c r="A7" s="89">
        <v>1</v>
      </c>
      <c r="B7" s="91" t="s">
        <v>36</v>
      </c>
      <c r="C7" s="36"/>
      <c r="D7" s="36"/>
      <c r="E7" s="6"/>
      <c r="F7" s="7"/>
      <c r="G7" s="7"/>
      <c r="H7" s="7"/>
      <c r="I7" s="7"/>
      <c r="J7" s="7"/>
      <c r="K7" s="123">
        <v>1</v>
      </c>
      <c r="L7" s="125">
        <f>I23</f>
        <v>5</v>
      </c>
      <c r="M7" s="126" t="s">
        <v>37</v>
      </c>
    </row>
    <row r="8" spans="1:13" ht="12.75" customHeight="1">
      <c r="A8" s="114"/>
      <c r="B8" s="100"/>
      <c r="C8" s="89">
        <v>9</v>
      </c>
      <c r="D8" s="91" t="s">
        <v>38</v>
      </c>
      <c r="E8" s="41"/>
      <c r="F8" s="30"/>
      <c r="G8" s="30"/>
      <c r="H8" s="43"/>
      <c r="I8" s="25"/>
      <c r="K8" s="124"/>
      <c r="L8" s="113"/>
      <c r="M8" s="117"/>
    </row>
    <row r="9" spans="1:17" ht="12.75" customHeight="1" thickBot="1">
      <c r="A9" s="114">
        <v>9</v>
      </c>
      <c r="B9" s="104" t="s">
        <v>39</v>
      </c>
      <c r="C9" s="90"/>
      <c r="D9" s="92"/>
      <c r="E9" s="55"/>
      <c r="F9" s="30"/>
      <c r="G9" s="30"/>
      <c r="H9" s="32"/>
      <c r="I9" s="25"/>
      <c r="K9" s="118">
        <v>2</v>
      </c>
      <c r="L9" s="111">
        <v>8</v>
      </c>
      <c r="M9" s="116" t="s">
        <v>40</v>
      </c>
      <c r="Q9" s="3"/>
    </row>
    <row r="10" spans="1:13" ht="12.75" customHeight="1" thickBot="1">
      <c r="A10" s="90"/>
      <c r="B10" s="92"/>
      <c r="C10" s="37"/>
      <c r="D10" s="38"/>
      <c r="E10" s="41"/>
      <c r="F10" s="96" t="s">
        <v>17</v>
      </c>
      <c r="G10" s="57"/>
      <c r="H10" s="32"/>
      <c r="I10" s="25"/>
      <c r="K10" s="118"/>
      <c r="L10" s="113"/>
      <c r="M10" s="117"/>
    </row>
    <row r="11" spans="1:13" ht="12.75" customHeight="1" thickBot="1">
      <c r="A11" s="89">
        <v>5</v>
      </c>
      <c r="B11" s="91" t="s">
        <v>37</v>
      </c>
      <c r="C11" s="37"/>
      <c r="D11" s="39"/>
      <c r="E11" s="45"/>
      <c r="F11" s="97"/>
      <c r="G11" s="59"/>
      <c r="H11" s="32"/>
      <c r="I11" s="32"/>
      <c r="K11" s="115">
        <v>3</v>
      </c>
      <c r="L11" s="111">
        <v>9</v>
      </c>
      <c r="M11" s="91" t="s">
        <v>41</v>
      </c>
    </row>
    <row r="12" spans="1:13" ht="12.75" customHeight="1" thickBot="1">
      <c r="A12" s="114"/>
      <c r="B12" s="100"/>
      <c r="C12" s="89">
        <v>5</v>
      </c>
      <c r="D12" s="91" t="s">
        <v>37</v>
      </c>
      <c r="E12" s="56"/>
      <c r="F12" s="30"/>
      <c r="G12" s="79"/>
      <c r="H12" s="32"/>
      <c r="I12" s="32"/>
      <c r="J12" s="7"/>
      <c r="K12" s="115"/>
      <c r="L12" s="113"/>
      <c r="M12" s="92"/>
    </row>
    <row r="13" spans="1:13" ht="12.75" customHeight="1" thickBot="1">
      <c r="A13" s="114"/>
      <c r="B13" s="102" t="e">
        <f>VLOOKUP(A13,'[4]пр.взв.'!A1:C35,3,FALSE)</f>
        <v>#N/A</v>
      </c>
      <c r="C13" s="90"/>
      <c r="D13" s="92"/>
      <c r="E13" s="41"/>
      <c r="F13" s="30"/>
      <c r="G13" s="79"/>
      <c r="H13" s="32"/>
      <c r="I13" s="53"/>
      <c r="J13" s="10"/>
      <c r="K13" s="118">
        <v>3</v>
      </c>
      <c r="L13" s="111">
        <v>6</v>
      </c>
      <c r="M13" s="91" t="s">
        <v>42</v>
      </c>
    </row>
    <row r="14" spans="1:13" ht="12.75" customHeight="1" thickBot="1">
      <c r="A14" s="90"/>
      <c r="B14" s="103"/>
      <c r="C14" s="37"/>
      <c r="D14" s="38"/>
      <c r="E14" s="41"/>
      <c r="F14" s="53"/>
      <c r="G14" s="61"/>
      <c r="H14" s="96" t="s">
        <v>17</v>
      </c>
      <c r="I14" s="41"/>
      <c r="J14" s="7"/>
      <c r="K14" s="118"/>
      <c r="L14" s="113"/>
      <c r="M14" s="92"/>
    </row>
    <row r="15" spans="1:17" ht="12.75" customHeight="1" thickBot="1">
      <c r="A15" s="89">
        <v>3</v>
      </c>
      <c r="B15" s="91" t="s">
        <v>43</v>
      </c>
      <c r="C15" s="37"/>
      <c r="D15" s="39"/>
      <c r="E15" s="45"/>
      <c r="F15" s="30"/>
      <c r="G15" s="79"/>
      <c r="H15" s="97"/>
      <c r="I15" s="55"/>
      <c r="J15" s="7"/>
      <c r="K15" s="109" t="s">
        <v>14</v>
      </c>
      <c r="L15" s="111">
        <v>2</v>
      </c>
      <c r="M15" s="91" t="s">
        <v>44</v>
      </c>
      <c r="N15" s="28"/>
      <c r="O15" s="28"/>
      <c r="P15" s="28"/>
      <c r="Q15" s="28"/>
    </row>
    <row r="16" spans="1:17" ht="12.75" customHeight="1" thickBot="1">
      <c r="A16" s="114"/>
      <c r="B16" s="100"/>
      <c r="C16" s="89">
        <v>11</v>
      </c>
      <c r="D16" s="91" t="s">
        <v>41</v>
      </c>
      <c r="E16" s="41"/>
      <c r="F16" s="30"/>
      <c r="G16" s="79"/>
      <c r="H16" s="32"/>
      <c r="I16" s="47"/>
      <c r="J16" s="7"/>
      <c r="K16" s="109"/>
      <c r="L16" s="113"/>
      <c r="M16" s="92"/>
      <c r="N16" s="28"/>
      <c r="O16" s="28"/>
      <c r="P16" s="28"/>
      <c r="Q16" s="28"/>
    </row>
    <row r="17" spans="1:17" ht="12.75" customHeight="1" thickBot="1">
      <c r="A17" s="114">
        <v>11</v>
      </c>
      <c r="B17" s="104" t="s">
        <v>41</v>
      </c>
      <c r="C17" s="90"/>
      <c r="D17" s="92"/>
      <c r="E17" s="55"/>
      <c r="F17" s="30"/>
      <c r="G17" s="80"/>
      <c r="H17" s="32"/>
      <c r="I17" s="47"/>
      <c r="J17" s="7"/>
      <c r="K17" s="109" t="s">
        <v>14</v>
      </c>
      <c r="L17" s="111">
        <v>3</v>
      </c>
      <c r="M17" s="91" t="s">
        <v>45</v>
      </c>
      <c r="N17" s="28"/>
      <c r="O17" s="28"/>
      <c r="P17" s="28"/>
      <c r="Q17" s="28"/>
    </row>
    <row r="18" spans="1:17" ht="12.75" customHeight="1" thickBot="1">
      <c r="A18" s="90"/>
      <c r="B18" s="103"/>
      <c r="C18" s="37"/>
      <c r="D18" s="38"/>
      <c r="E18" s="41"/>
      <c r="F18" s="96" t="s">
        <v>46</v>
      </c>
      <c r="G18" s="57"/>
      <c r="H18" s="32"/>
      <c r="I18" s="47"/>
      <c r="J18" s="7"/>
      <c r="K18" s="109"/>
      <c r="L18" s="113"/>
      <c r="M18" s="92"/>
      <c r="N18" s="28"/>
      <c r="O18" s="28"/>
      <c r="P18" s="28"/>
      <c r="Q18" s="28"/>
    </row>
    <row r="19" spans="1:17" ht="12.75" customHeight="1" thickBot="1">
      <c r="A19" s="93"/>
      <c r="B19" s="94"/>
      <c r="C19" s="37"/>
      <c r="D19" s="39"/>
      <c r="E19" s="45"/>
      <c r="F19" s="97"/>
      <c r="G19" s="57"/>
      <c r="H19" s="48"/>
      <c r="I19" s="49"/>
      <c r="J19" s="5"/>
      <c r="K19" s="109" t="s">
        <v>14</v>
      </c>
      <c r="L19" s="111">
        <v>5</v>
      </c>
      <c r="M19" s="91" t="s">
        <v>47</v>
      </c>
      <c r="N19" s="28"/>
      <c r="O19" s="28"/>
      <c r="P19" s="28"/>
      <c r="Q19" s="28"/>
    </row>
    <row r="20" spans="1:17" ht="12.75" customHeight="1" thickBot="1">
      <c r="A20" s="93"/>
      <c r="B20" s="95"/>
      <c r="C20" s="89">
        <v>7</v>
      </c>
      <c r="D20" s="91" t="s">
        <v>44</v>
      </c>
      <c r="E20" s="56"/>
      <c r="F20" s="30"/>
      <c r="G20" s="50"/>
      <c r="H20" s="32"/>
      <c r="I20" s="47"/>
      <c r="J20" s="8"/>
      <c r="K20" s="109"/>
      <c r="L20" s="113"/>
      <c r="M20" s="92"/>
      <c r="N20" s="28"/>
      <c r="O20" s="28"/>
      <c r="P20" s="28"/>
      <c r="Q20" s="28"/>
    </row>
    <row r="21" spans="1:17" ht="13.5" customHeight="1" thickBot="1">
      <c r="A21" s="93"/>
      <c r="B21" s="94"/>
      <c r="C21" s="90"/>
      <c r="D21" s="92"/>
      <c r="E21" s="54"/>
      <c r="F21" s="30"/>
      <c r="G21" s="50"/>
      <c r="H21" s="32"/>
      <c r="I21" s="47"/>
      <c r="J21" s="8"/>
      <c r="K21" s="109" t="s">
        <v>14</v>
      </c>
      <c r="L21" s="111">
        <v>4</v>
      </c>
      <c r="M21" s="91" t="s">
        <v>38</v>
      </c>
      <c r="N21" s="28"/>
      <c r="O21" s="28"/>
      <c r="P21" s="28"/>
      <c r="Q21" s="28"/>
    </row>
    <row r="22" spans="1:17" ht="12" customHeight="1" thickBot="1">
      <c r="A22" s="93"/>
      <c r="B22" s="95"/>
      <c r="C22" s="36"/>
      <c r="D22" s="36"/>
      <c r="E22" s="50"/>
      <c r="F22" s="51"/>
      <c r="G22" s="51"/>
      <c r="H22" s="32"/>
      <c r="I22" s="47"/>
      <c r="J22" s="8"/>
      <c r="K22" s="109"/>
      <c r="L22" s="113"/>
      <c r="M22" s="92"/>
      <c r="N22" s="28"/>
      <c r="O22" s="28"/>
      <c r="P22" s="28"/>
      <c r="Q22" s="28"/>
    </row>
    <row r="23" spans="1:17" ht="12" customHeight="1">
      <c r="A23" s="105" t="s">
        <v>1</v>
      </c>
      <c r="B23" s="81"/>
      <c r="C23" s="82"/>
      <c r="D23" s="1"/>
      <c r="E23" s="25"/>
      <c r="F23" s="25"/>
      <c r="G23" s="25"/>
      <c r="H23" s="25"/>
      <c r="I23" s="107">
        <v>5</v>
      </c>
      <c r="K23" s="109" t="s">
        <v>48</v>
      </c>
      <c r="L23" s="111">
        <v>1</v>
      </c>
      <c r="M23" s="91" t="s">
        <v>36</v>
      </c>
      <c r="N23" s="28"/>
      <c r="O23" s="28"/>
      <c r="P23" s="28"/>
      <c r="Q23" s="28"/>
    </row>
    <row r="24" spans="1:17" ht="12" customHeight="1" thickBot="1">
      <c r="A24" s="106"/>
      <c r="B24" s="83"/>
      <c r="E24" s="31"/>
      <c r="F24" s="31"/>
      <c r="G24" s="31"/>
      <c r="H24" s="31"/>
      <c r="I24" s="108"/>
      <c r="J24" s="17"/>
      <c r="K24" s="109"/>
      <c r="L24" s="113"/>
      <c r="M24" s="100"/>
      <c r="N24" s="28"/>
      <c r="O24" s="28"/>
      <c r="P24" s="28"/>
      <c r="Q24" s="28"/>
    </row>
    <row r="25" spans="1:13" ht="12" customHeight="1" thickBot="1">
      <c r="A25" s="98">
        <v>2</v>
      </c>
      <c r="B25" s="91" t="s">
        <v>49</v>
      </c>
      <c r="C25" s="36"/>
      <c r="D25" s="36"/>
      <c r="E25" s="6"/>
      <c r="F25" s="7"/>
      <c r="G25" s="7"/>
      <c r="H25" s="7"/>
      <c r="I25" s="9"/>
      <c r="K25" s="109" t="s">
        <v>48</v>
      </c>
      <c r="L25" s="111">
        <v>10</v>
      </c>
      <c r="M25" s="91" t="s">
        <v>43</v>
      </c>
    </row>
    <row r="26" spans="1:13" ht="12" customHeight="1" thickBot="1">
      <c r="A26" s="99"/>
      <c r="B26" s="100"/>
      <c r="C26" s="89">
        <v>10</v>
      </c>
      <c r="D26" s="91" t="s">
        <v>45</v>
      </c>
      <c r="E26" s="41"/>
      <c r="F26" s="30"/>
      <c r="G26" s="30"/>
      <c r="H26" s="43"/>
      <c r="I26" s="52"/>
      <c r="K26" s="109"/>
      <c r="L26" s="113"/>
      <c r="M26" s="100"/>
    </row>
    <row r="27" spans="1:13" ht="12" customHeight="1" thickBot="1">
      <c r="A27" s="99">
        <v>10</v>
      </c>
      <c r="B27" s="104" t="s">
        <v>45</v>
      </c>
      <c r="C27" s="90"/>
      <c r="D27" s="92"/>
      <c r="E27" s="55"/>
      <c r="F27" s="30"/>
      <c r="G27" s="30"/>
      <c r="H27" s="32"/>
      <c r="I27" s="52"/>
      <c r="K27" s="109" t="s">
        <v>48</v>
      </c>
      <c r="L27" s="111"/>
      <c r="M27" s="91" t="s">
        <v>49</v>
      </c>
    </row>
    <row r="28" spans="1:13" ht="12" customHeight="1" thickBot="1">
      <c r="A28" s="101"/>
      <c r="B28" s="92"/>
      <c r="C28" s="37"/>
      <c r="D28" s="38"/>
      <c r="E28" s="41"/>
      <c r="F28" s="96" t="s">
        <v>19</v>
      </c>
      <c r="G28" s="57"/>
      <c r="H28" s="32"/>
      <c r="I28" s="52"/>
      <c r="K28" s="110"/>
      <c r="L28" s="112"/>
      <c r="M28" s="100"/>
    </row>
    <row r="29" spans="1:14" ht="12" customHeight="1" thickBot="1">
      <c r="A29" s="93"/>
      <c r="B29" s="94"/>
      <c r="C29" s="37"/>
      <c r="D29" s="39"/>
      <c r="E29" s="45"/>
      <c r="F29" s="97"/>
      <c r="G29" s="59"/>
      <c r="H29" s="32"/>
      <c r="I29" s="47"/>
      <c r="K29" s="71"/>
      <c r="L29" s="84"/>
      <c r="M29" s="73"/>
      <c r="N29" s="1"/>
    </row>
    <row r="30" spans="1:14" ht="12" customHeight="1">
      <c r="A30" s="93"/>
      <c r="B30" s="95"/>
      <c r="C30" s="89">
        <v>6</v>
      </c>
      <c r="D30" s="91" t="str">
        <f>VLOOKUP(C30,'[4]пр.взв.'!B2:C51,2,FALSE)</f>
        <v>С-Петербург</v>
      </c>
      <c r="E30" s="56"/>
      <c r="F30" s="30"/>
      <c r="G30" s="79"/>
      <c r="H30" s="32"/>
      <c r="I30" s="47"/>
      <c r="J30" s="7"/>
      <c r="K30" s="74"/>
      <c r="L30" s="86"/>
      <c r="M30" s="76"/>
      <c r="N30" s="1"/>
    </row>
    <row r="31" spans="1:15" ht="12" customHeight="1" thickBot="1">
      <c r="A31" s="93"/>
      <c r="B31" s="94"/>
      <c r="C31" s="90"/>
      <c r="D31" s="92"/>
      <c r="E31" s="41"/>
      <c r="F31" s="30"/>
      <c r="G31" s="79"/>
      <c r="H31" s="32"/>
      <c r="I31" s="61"/>
      <c r="J31" s="10"/>
      <c r="K31" s="74"/>
      <c r="L31" s="87"/>
      <c r="M31" s="78"/>
      <c r="N31" s="25"/>
      <c r="O31" s="28"/>
    </row>
    <row r="32" spans="1:15" ht="12" customHeight="1" thickBot="1">
      <c r="A32" s="93"/>
      <c r="B32" s="95"/>
      <c r="C32" s="37"/>
      <c r="D32" s="38"/>
      <c r="E32" s="41"/>
      <c r="F32" s="53"/>
      <c r="G32" s="61"/>
      <c r="H32" s="96" t="s">
        <v>19</v>
      </c>
      <c r="I32" s="56"/>
      <c r="J32" s="7"/>
      <c r="K32" s="74"/>
      <c r="L32" s="86"/>
      <c r="M32" s="76"/>
      <c r="N32" s="25"/>
      <c r="O32" s="28"/>
    </row>
    <row r="33" spans="1:15" ht="12" customHeight="1" thickBot="1">
      <c r="A33" s="98">
        <v>4</v>
      </c>
      <c r="B33" s="91" t="s">
        <v>47</v>
      </c>
      <c r="C33" s="37"/>
      <c r="D33" s="39"/>
      <c r="E33" s="45"/>
      <c r="F33" s="30"/>
      <c r="G33" s="79"/>
      <c r="H33" s="97"/>
      <c r="I33" s="41"/>
      <c r="J33" s="7"/>
      <c r="K33" s="67"/>
      <c r="L33" s="69"/>
      <c r="M33" s="70"/>
      <c r="N33" s="28"/>
      <c r="O33" s="28"/>
    </row>
    <row r="34" spans="1:15" ht="12" customHeight="1">
      <c r="A34" s="99"/>
      <c r="B34" s="100"/>
      <c r="C34" s="89">
        <v>4</v>
      </c>
      <c r="D34" s="91" t="s">
        <v>47</v>
      </c>
      <c r="E34" s="41"/>
      <c r="F34" s="30"/>
      <c r="G34" s="79"/>
      <c r="H34" s="32"/>
      <c r="I34" s="32"/>
      <c r="J34" s="7"/>
      <c r="K34" s="67"/>
      <c r="L34" s="68"/>
      <c r="M34" s="26"/>
      <c r="N34" s="28"/>
      <c r="O34" s="28"/>
    </row>
    <row r="35" spans="1:15" ht="12" customHeight="1" thickBot="1">
      <c r="A35" s="99"/>
      <c r="B35" s="102" t="e">
        <f>VLOOKUP(A35,'[4]пр.взв.'!A3:C57,3,FALSE)</f>
        <v>#N/A</v>
      </c>
      <c r="C35" s="90"/>
      <c r="D35" s="92"/>
      <c r="E35" s="55"/>
      <c r="F35" s="30"/>
      <c r="G35" s="80"/>
      <c r="H35" s="32"/>
      <c r="I35" s="32"/>
      <c r="J35" s="7"/>
      <c r="K35" s="67"/>
      <c r="L35" s="69"/>
      <c r="M35" s="70"/>
      <c r="N35" s="28"/>
      <c r="O35" s="28"/>
    </row>
    <row r="36" spans="1:15" ht="12" customHeight="1" thickBot="1">
      <c r="A36" s="101"/>
      <c r="B36" s="103"/>
      <c r="C36" s="37"/>
      <c r="D36" s="38"/>
      <c r="E36" s="41"/>
      <c r="F36" s="96" t="s">
        <v>50</v>
      </c>
      <c r="G36" s="57"/>
      <c r="H36" s="32"/>
      <c r="I36" s="32"/>
      <c r="J36" s="7"/>
      <c r="K36" s="67"/>
      <c r="L36" s="68"/>
      <c r="M36" s="26"/>
      <c r="N36" s="28"/>
      <c r="O36" s="28"/>
    </row>
    <row r="37" spans="1:15" ht="12" customHeight="1" thickBot="1">
      <c r="A37" s="93"/>
      <c r="B37" s="94"/>
      <c r="C37" s="37"/>
      <c r="D37" s="39"/>
      <c r="E37" s="45"/>
      <c r="F37" s="97"/>
      <c r="G37" s="57"/>
      <c r="H37" s="48"/>
      <c r="I37" s="48"/>
      <c r="J37" s="5"/>
      <c r="K37" s="67"/>
      <c r="L37" s="69"/>
      <c r="M37" s="70"/>
      <c r="N37" s="28"/>
      <c r="O37" s="28"/>
    </row>
    <row r="38" spans="1:15" ht="14.25" customHeight="1">
      <c r="A38" s="93"/>
      <c r="B38" s="95"/>
      <c r="C38" s="89">
        <v>8</v>
      </c>
      <c r="D38" s="91" t="s">
        <v>42</v>
      </c>
      <c r="E38" s="56"/>
      <c r="F38" s="30"/>
      <c r="G38" s="50"/>
      <c r="H38" s="32"/>
      <c r="I38" s="32"/>
      <c r="J38" s="8"/>
      <c r="K38" s="67"/>
      <c r="L38" s="68"/>
      <c r="M38" s="26"/>
      <c r="N38" s="25"/>
      <c r="O38" s="25"/>
    </row>
    <row r="39" spans="1:15" ht="13.5" customHeight="1" thickBot="1">
      <c r="A39" s="93"/>
      <c r="B39" s="94"/>
      <c r="C39" s="90"/>
      <c r="D39" s="92"/>
      <c r="E39" s="54"/>
      <c r="F39" s="30"/>
      <c r="G39" s="50"/>
      <c r="H39" s="32"/>
      <c r="I39" s="32"/>
      <c r="J39" s="8"/>
      <c r="K39" s="29"/>
      <c r="L39" s="29"/>
      <c r="M39" s="30"/>
      <c r="N39" s="31"/>
      <c r="O39" s="25"/>
    </row>
    <row r="40" spans="1:15" ht="13.5" customHeight="1">
      <c r="A40" s="93"/>
      <c r="B40" s="95"/>
      <c r="C40" s="40"/>
      <c r="D40" s="40"/>
      <c r="E40" s="50"/>
      <c r="F40" s="51"/>
      <c r="G40" s="51"/>
      <c r="H40" s="32"/>
      <c r="I40" s="32"/>
      <c r="J40" s="8"/>
      <c r="K40" s="29"/>
      <c r="L40" s="29"/>
      <c r="M40" s="32"/>
      <c r="N40" s="28"/>
      <c r="O40" s="25"/>
    </row>
    <row r="41" ht="12.75" customHeight="1">
      <c r="J41" s="1"/>
    </row>
    <row r="42" spans="7:10" ht="13.5" customHeight="1">
      <c r="G42" s="18"/>
      <c r="J42" s="19"/>
    </row>
    <row r="43" spans="1:10" ht="12.75" customHeight="1">
      <c r="A43" s="12"/>
      <c r="B43" s="12"/>
      <c r="C43" s="12"/>
      <c r="J43" s="19"/>
    </row>
    <row r="44" spans="1:11" ht="12.75" customHeight="1">
      <c r="A44" s="64"/>
      <c r="B44" s="64"/>
      <c r="C44" s="64"/>
      <c r="K44" s="88"/>
    </row>
    <row r="45" spans="1:10" ht="12.75" customHeight="1">
      <c r="A45" s="65"/>
      <c r="B45" s="64"/>
      <c r="C45" s="64"/>
      <c r="I45" s="1"/>
      <c r="J45" s="1"/>
    </row>
    <row r="46" spans="1:10" ht="13.5" customHeight="1">
      <c r="A46" s="65"/>
      <c r="B46" s="64"/>
      <c r="C46" s="64"/>
      <c r="I46" s="20"/>
      <c r="J46" s="21"/>
    </row>
    <row r="47" spans="1:10" ht="16.5" customHeight="1">
      <c r="A47" s="65"/>
      <c r="B47" s="64"/>
      <c r="C47" s="64"/>
      <c r="E47" s="18"/>
      <c r="F47" s="18"/>
      <c r="G47" s="18"/>
      <c r="H47" s="1"/>
      <c r="I47" s="20"/>
      <c r="J47" s="21"/>
    </row>
    <row r="48" spans="1:10" ht="12.75" customHeight="1">
      <c r="A48" s="65"/>
      <c r="B48" s="65"/>
      <c r="C48" s="65"/>
      <c r="H48" s="1"/>
      <c r="I48" s="1"/>
      <c r="J48" s="1"/>
    </row>
    <row r="49" spans="1:10" ht="15" customHeight="1">
      <c r="A49" s="65"/>
      <c r="B49" s="65"/>
      <c r="C49" s="65"/>
      <c r="D49" s="34"/>
      <c r="E49" s="34"/>
      <c r="H49" s="35"/>
      <c r="I49" s="1"/>
      <c r="J49" s="1"/>
    </row>
    <row r="50" spans="1:10" ht="15">
      <c r="A50" s="65"/>
      <c r="B50" s="65"/>
      <c r="E50" s="22"/>
      <c r="I50" s="1"/>
      <c r="J50" s="1"/>
    </row>
    <row r="51" spans="1:10" ht="15" customHeight="1">
      <c r="A51" s="25"/>
      <c r="B51" s="25"/>
      <c r="C51" s="41"/>
      <c r="D51" s="14"/>
      <c r="E51" s="15"/>
      <c r="F51" s="15"/>
      <c r="G51" s="15"/>
      <c r="H51" s="1"/>
      <c r="I51" s="1"/>
      <c r="J51" s="1"/>
    </row>
    <row r="52" spans="9:10" ht="15" customHeight="1">
      <c r="I52" s="1"/>
      <c r="J52" s="1"/>
    </row>
    <row r="53" spans="3:5" ht="15" customHeight="1">
      <c r="C53" s="33"/>
      <c r="D53" s="1"/>
      <c r="E53" s="1"/>
    </row>
    <row r="54" spans="1:10" ht="12.75" customHeight="1">
      <c r="A54" s="25"/>
      <c r="B54" s="25"/>
      <c r="C54" s="25"/>
      <c r="H54" s="1"/>
      <c r="I54" s="20"/>
      <c r="J54" s="1"/>
    </row>
    <row r="55" spans="1:10" ht="12.75" customHeight="1">
      <c r="A55" s="65" t="str">
        <f>'[4]полуфинал'!A24</f>
        <v>Гл. судья, судья МК</v>
      </c>
      <c r="B55" s="22"/>
      <c r="D55" s="14"/>
      <c r="E55" s="18" t="s">
        <v>33</v>
      </c>
      <c r="G55" s="18"/>
      <c r="H55" s="1" t="str">
        <f>'[4]полуфинал'!K24</f>
        <v>/ г. Майкоп /</v>
      </c>
      <c r="I55" s="20"/>
      <c r="J55" s="1"/>
    </row>
    <row r="56" spans="8:10" ht="12.75" customHeight="1">
      <c r="H56" s="1"/>
      <c r="I56" s="1"/>
      <c r="J56" s="1"/>
    </row>
    <row r="57" spans="1:10" ht="15" customHeight="1">
      <c r="A57" s="12"/>
      <c r="B57" s="12"/>
      <c r="C57" s="12"/>
      <c r="H57" s="33"/>
      <c r="I57" s="1"/>
      <c r="J57" s="1"/>
    </row>
    <row r="58" spans="1:10" ht="12.75" customHeight="1">
      <c r="A58" s="64"/>
      <c r="B58" s="64"/>
      <c r="C58" s="64"/>
      <c r="I58" s="1"/>
      <c r="J58" s="1"/>
    </row>
    <row r="59" spans="1:10" ht="12.75">
      <c r="A59" s="64" t="str">
        <f>'[4]полуфинал'!A26</f>
        <v>Гл. секретарь, судья РК</v>
      </c>
      <c r="E59" s="18" t="str">
        <f>'[4]полуфинал'!H26</f>
        <v>В.И. Рожков</v>
      </c>
      <c r="H59" t="str">
        <f>'[4]полуфинал'!K26</f>
        <v>/ г. Саратов /</v>
      </c>
      <c r="I59" s="1"/>
      <c r="J59" s="1"/>
    </row>
    <row r="60" spans="1:10" ht="12.75">
      <c r="A60" s="65"/>
      <c r="B60" s="64"/>
      <c r="C60" s="64"/>
      <c r="I60" s="1"/>
      <c r="J60" s="1"/>
    </row>
    <row r="61" spans="1:10" ht="12.75">
      <c r="A61" s="65"/>
      <c r="B61" s="64"/>
      <c r="C61" s="64"/>
      <c r="J61" s="1"/>
    </row>
    <row r="62" spans="1:10" ht="12.75">
      <c r="A62" s="65"/>
      <c r="B62" s="65"/>
      <c r="C62" s="65"/>
      <c r="I62" s="1"/>
      <c r="J62" s="1"/>
    </row>
    <row r="63" spans="6:7" ht="12.75">
      <c r="F63" s="1"/>
      <c r="G63" s="1"/>
    </row>
    <row r="64" spans="6:7" ht="12.75">
      <c r="F64" s="1"/>
      <c r="G64" s="1"/>
    </row>
    <row r="65" spans="1:10" ht="12.75">
      <c r="A65" s="65"/>
      <c r="B65" s="65"/>
      <c r="C65" s="65"/>
      <c r="I65" s="1"/>
      <c r="J65" s="1"/>
    </row>
    <row r="66" spans="1:10" ht="12.75">
      <c r="A66" s="65"/>
      <c r="B66" s="65"/>
      <c r="C66" s="65"/>
      <c r="I66" s="1"/>
      <c r="J66" s="1"/>
    </row>
    <row r="67" spans="1:10" ht="12.75">
      <c r="A67" s="65"/>
      <c r="B67" s="65"/>
      <c r="C67" s="65"/>
      <c r="I67" s="1"/>
      <c r="J67" s="1"/>
    </row>
    <row r="68" spans="9:10" ht="12.75">
      <c r="I68" s="1"/>
      <c r="J68" s="1"/>
    </row>
    <row r="69" spans="14:15" ht="12.75">
      <c r="N69" s="1"/>
      <c r="O69" s="1"/>
    </row>
    <row r="70" spans="14:15" ht="12.75">
      <c r="N70" s="1"/>
      <c r="O70" s="1"/>
    </row>
    <row r="71" spans="14:15" ht="12.75">
      <c r="N71" s="1"/>
      <c r="O71" s="1"/>
    </row>
    <row r="72" spans="14:15" ht="12.75">
      <c r="N72" s="1"/>
      <c r="O72" s="1"/>
    </row>
    <row r="73" spans="14:15" ht="12.75">
      <c r="N73" s="1"/>
      <c r="O73" s="1"/>
    </row>
    <row r="74" spans="14:15" ht="12.75">
      <c r="N74" s="1"/>
      <c r="O74" s="1"/>
    </row>
    <row r="75" spans="14:15" ht="12.75">
      <c r="N75" s="1"/>
      <c r="O75" s="1"/>
    </row>
    <row r="76" spans="14:15" ht="12.75">
      <c r="N76" s="1"/>
      <c r="O76" s="1"/>
    </row>
    <row r="77" spans="14:15" ht="12.75">
      <c r="N77" s="1"/>
      <c r="O77" s="1"/>
    </row>
    <row r="78" spans="14:15" ht="12.75">
      <c r="N78" s="1"/>
      <c r="O78" s="1"/>
    </row>
    <row r="79" spans="14:15" ht="12.75">
      <c r="N79" s="1"/>
      <c r="O79" s="1"/>
    </row>
    <row r="80" spans="14:15" ht="12.75">
      <c r="N80" s="1"/>
      <c r="O80" s="1"/>
    </row>
    <row r="81" spans="14:15" ht="12.75">
      <c r="N81" s="1"/>
      <c r="O81" s="1"/>
    </row>
    <row r="82" spans="14:15" ht="12.75">
      <c r="N82" s="1"/>
      <c r="O82" s="1"/>
    </row>
    <row r="83" spans="14:15" ht="12.75">
      <c r="N83" s="1"/>
      <c r="O83" s="1"/>
    </row>
    <row r="84" spans="14:15" ht="12.75">
      <c r="N84" s="1"/>
      <c r="O84" s="1"/>
    </row>
    <row r="85" spans="14:15" ht="12.75">
      <c r="N85" s="1"/>
      <c r="O85" s="1"/>
    </row>
    <row r="86" spans="14:15" ht="12.75">
      <c r="N86" s="1"/>
      <c r="O86" s="1"/>
    </row>
    <row r="87" spans="14:15" ht="12.75">
      <c r="N87" s="1"/>
      <c r="O87" s="1"/>
    </row>
    <row r="88" spans="14:15" ht="12.75">
      <c r="N88" s="1"/>
      <c r="O88" s="1"/>
    </row>
    <row r="89" spans="14:15" ht="12.75">
      <c r="N89" s="1"/>
      <c r="O89" s="1"/>
    </row>
    <row r="90" spans="14:15" ht="12.75">
      <c r="N90" s="1"/>
      <c r="O90" s="1"/>
    </row>
    <row r="91" spans="14:15" ht="12.75">
      <c r="N91" s="1"/>
      <c r="O91" s="1"/>
    </row>
    <row r="92" spans="14:15" ht="12.75">
      <c r="N92" s="1"/>
      <c r="O92" s="1"/>
    </row>
    <row r="93" spans="14:15" ht="12.75">
      <c r="N93" s="1"/>
      <c r="O93" s="1"/>
    </row>
    <row r="94" spans="14:15" ht="12.75">
      <c r="N94" s="1"/>
      <c r="O94" s="1"/>
    </row>
  </sheetData>
  <mergeCells count="96">
    <mergeCell ref="C38:C39"/>
    <mergeCell ref="D38:D39"/>
    <mergeCell ref="A39:A40"/>
    <mergeCell ref="B39:B40"/>
    <mergeCell ref="H32:H33"/>
    <mergeCell ref="A33:A34"/>
    <mergeCell ref="B33:B34"/>
    <mergeCell ref="C34:C35"/>
    <mergeCell ref="D34:D35"/>
    <mergeCell ref="A35:A36"/>
    <mergeCell ref="B35:B36"/>
    <mergeCell ref="F36:F37"/>
    <mergeCell ref="A37:A38"/>
    <mergeCell ref="B37:B38"/>
    <mergeCell ref="A29:A30"/>
    <mergeCell ref="B29:B30"/>
    <mergeCell ref="C30:C31"/>
    <mergeCell ref="D30:D31"/>
    <mergeCell ref="A31:A32"/>
    <mergeCell ref="B31:B32"/>
    <mergeCell ref="K27:K28"/>
    <mergeCell ref="L27:L28"/>
    <mergeCell ref="M27:M28"/>
    <mergeCell ref="F28:F29"/>
    <mergeCell ref="M23:M24"/>
    <mergeCell ref="A25:A26"/>
    <mergeCell ref="B25:B26"/>
    <mergeCell ref="K25:K26"/>
    <mergeCell ref="L25:L26"/>
    <mergeCell ref="M25:M26"/>
    <mergeCell ref="C26:C27"/>
    <mergeCell ref="D26:D27"/>
    <mergeCell ref="A27:A28"/>
    <mergeCell ref="B27:B28"/>
    <mergeCell ref="A23:A24"/>
    <mergeCell ref="I23:I24"/>
    <mergeCell ref="K23:K24"/>
    <mergeCell ref="L23:L24"/>
    <mergeCell ref="B21:B22"/>
    <mergeCell ref="K21:K22"/>
    <mergeCell ref="L21:L22"/>
    <mergeCell ref="M21:M22"/>
    <mergeCell ref="M17:M18"/>
    <mergeCell ref="F18:F19"/>
    <mergeCell ref="A19:A20"/>
    <mergeCell ref="B19:B20"/>
    <mergeCell ref="K19:K20"/>
    <mergeCell ref="L19:L20"/>
    <mergeCell ref="M19:M20"/>
    <mergeCell ref="C20:C21"/>
    <mergeCell ref="D20:D21"/>
    <mergeCell ref="A21:A22"/>
    <mergeCell ref="A15:A16"/>
    <mergeCell ref="B15:B16"/>
    <mergeCell ref="K15:K16"/>
    <mergeCell ref="L15:L16"/>
    <mergeCell ref="C16:C17"/>
    <mergeCell ref="D16:D17"/>
    <mergeCell ref="A17:A18"/>
    <mergeCell ref="B17:B18"/>
    <mergeCell ref="K17:K18"/>
    <mergeCell ref="L17:L18"/>
    <mergeCell ref="B13:B14"/>
    <mergeCell ref="K13:K14"/>
    <mergeCell ref="L13:L14"/>
    <mergeCell ref="M13:M14"/>
    <mergeCell ref="H14:H15"/>
    <mergeCell ref="M15:M16"/>
    <mergeCell ref="M9:M10"/>
    <mergeCell ref="F10:F11"/>
    <mergeCell ref="A11:A12"/>
    <mergeCell ref="B11:B12"/>
    <mergeCell ref="K11:K12"/>
    <mergeCell ref="L11:L12"/>
    <mergeCell ref="M11:M12"/>
    <mergeCell ref="C12:C13"/>
    <mergeCell ref="D12:D13"/>
    <mergeCell ref="A13:A14"/>
    <mergeCell ref="A9:A10"/>
    <mergeCell ref="B9:B10"/>
    <mergeCell ref="K9:K10"/>
    <mergeCell ref="L9:L10"/>
    <mergeCell ref="K5:K6"/>
    <mergeCell ref="L5:L6"/>
    <mergeCell ref="M5:M6"/>
    <mergeCell ref="A7:A8"/>
    <mergeCell ref="B7:B8"/>
    <mergeCell ref="K7:K8"/>
    <mergeCell ref="L7:L8"/>
    <mergeCell ref="M7:M8"/>
    <mergeCell ref="C8:C9"/>
    <mergeCell ref="D8:D9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R94"/>
  <sheetViews>
    <sheetView zoomScalePageLayoutView="0" workbookViewId="0" topLeftCell="A1">
      <selection activeCell="S19" sqref="S19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6.8515625" style="0" customWidth="1"/>
    <col min="4" max="4" width="15.140625" style="0" customWidth="1"/>
    <col min="5" max="5" width="4.7109375" style="0" customWidth="1"/>
    <col min="6" max="6" width="4.57421875" style="0" customWidth="1"/>
    <col min="7" max="7" width="4.7109375" style="0" customWidth="1"/>
    <col min="8" max="8" width="4.57421875" style="0" customWidth="1"/>
    <col min="9" max="9" width="4.7109375" style="0" customWidth="1"/>
    <col min="10" max="10" width="6.28125" style="0" customWidth="1"/>
    <col min="11" max="11" width="5.421875" style="0" customWidth="1"/>
    <col min="12" max="12" width="0.13671875" style="0" hidden="1" customWidth="1"/>
    <col min="13" max="13" width="13.28125" style="0" customWidth="1"/>
    <col min="14" max="14" width="5.7109375" style="0" customWidth="1"/>
    <col min="15" max="16" width="4.7109375" style="0" customWidth="1"/>
    <col min="17" max="17" width="14.00390625" style="0" customWidth="1"/>
    <col min="18" max="18" width="7.7109375" style="0" customWidth="1"/>
    <col min="19" max="19" width="11.28125" style="0" customWidth="1"/>
    <col min="20" max="20" width="4.7109375" style="0" customWidth="1"/>
  </cols>
  <sheetData>
    <row r="1" spans="1:18" ht="30.75" customHeight="1">
      <c r="A1" s="127" t="s">
        <v>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3"/>
      <c r="O1" s="13"/>
      <c r="P1" s="13"/>
      <c r="Q1" s="13"/>
      <c r="R1" s="4"/>
    </row>
    <row r="2" spans="1:18" ht="30.75" customHeight="1">
      <c r="A2" s="128" t="s">
        <v>15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3"/>
      <c r="O2" s="13"/>
      <c r="P2" s="13"/>
      <c r="Q2" s="13"/>
      <c r="R2" s="4"/>
    </row>
    <row r="3" spans="1:18" ht="30.75" customHeight="1">
      <c r="A3" s="129" t="str">
        <f>'[2]реквизиты'!$A$2</f>
        <v>XV Международный командный турнир по самбо "Победа", среди юношей 1999-2000гг.р.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"/>
      <c r="O3" s="13"/>
      <c r="P3" s="13"/>
      <c r="Q3" s="13"/>
      <c r="R3" s="4"/>
    </row>
    <row r="4" spans="1:13" ht="31.5" customHeight="1" thickBot="1">
      <c r="A4" s="131" t="str">
        <f>'[2]реквизиты'!$A$3</f>
        <v>1-4 мая 2015г. г.Санкт-Петербург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9.5" customHeight="1">
      <c r="A5" s="62" t="s">
        <v>0</v>
      </c>
      <c r="D5" s="27"/>
      <c r="E5" s="27"/>
      <c r="F5" s="27"/>
      <c r="G5" s="27"/>
      <c r="H5" s="27"/>
      <c r="I5" s="27"/>
      <c r="J5" s="27"/>
      <c r="K5" s="119" t="s">
        <v>5</v>
      </c>
      <c r="L5" s="119" t="s">
        <v>4</v>
      </c>
      <c r="M5" s="121" t="s">
        <v>3</v>
      </c>
    </row>
    <row r="6" spans="1:13" ht="15" customHeight="1" thickBot="1">
      <c r="A6" s="63"/>
      <c r="K6" s="120"/>
      <c r="L6" s="120"/>
      <c r="M6" s="122"/>
    </row>
    <row r="7" spans="1:13" ht="12.75" customHeight="1" thickBot="1">
      <c r="A7" s="89">
        <v>1</v>
      </c>
      <c r="B7" s="91" t="s">
        <v>9</v>
      </c>
      <c r="C7" s="36"/>
      <c r="D7" s="36"/>
      <c r="E7" s="6"/>
      <c r="F7" s="7"/>
      <c r="G7" s="7"/>
      <c r="H7" s="7"/>
      <c r="I7" s="7"/>
      <c r="J7" s="7"/>
      <c r="K7" s="123">
        <v>1</v>
      </c>
      <c r="L7" s="137">
        <v>7</v>
      </c>
      <c r="M7" s="126" t="s">
        <v>21</v>
      </c>
    </row>
    <row r="8" spans="1:13" ht="12.75" customHeight="1" thickBot="1">
      <c r="A8" s="114"/>
      <c r="B8" s="100"/>
      <c r="C8" s="89">
        <v>1</v>
      </c>
      <c r="D8" s="91" t="s">
        <v>9</v>
      </c>
      <c r="E8" s="41"/>
      <c r="F8" s="42"/>
      <c r="G8" s="42"/>
      <c r="H8" s="43"/>
      <c r="I8" s="25"/>
      <c r="K8" s="124"/>
      <c r="L8" s="134"/>
      <c r="M8" s="135"/>
    </row>
    <row r="9" spans="1:17" ht="12.75" customHeight="1" thickBot="1">
      <c r="A9" s="114">
        <v>9</v>
      </c>
      <c r="B9" s="104" t="s">
        <v>13</v>
      </c>
      <c r="C9" s="90"/>
      <c r="D9" s="100"/>
      <c r="E9" s="55"/>
      <c r="F9" s="42"/>
      <c r="G9" s="42"/>
      <c r="H9" s="32"/>
      <c r="I9" s="25"/>
      <c r="K9" s="118">
        <v>2</v>
      </c>
      <c r="L9" s="133">
        <v>2</v>
      </c>
      <c r="M9" s="116" t="s">
        <v>22</v>
      </c>
      <c r="Q9" s="3"/>
    </row>
    <row r="10" spans="1:13" ht="12.75" customHeight="1" thickBot="1">
      <c r="A10" s="90"/>
      <c r="B10" s="92"/>
      <c r="C10" s="37"/>
      <c r="D10" s="38"/>
      <c r="E10" s="41"/>
      <c r="F10" s="96" t="s">
        <v>17</v>
      </c>
      <c r="G10" s="57"/>
      <c r="H10" s="32"/>
      <c r="I10" s="25"/>
      <c r="K10" s="118"/>
      <c r="L10" s="134"/>
      <c r="M10" s="117"/>
    </row>
    <row r="11" spans="1:13" ht="12.75" customHeight="1" thickBot="1">
      <c r="A11" s="89">
        <v>5</v>
      </c>
      <c r="B11" s="91" t="s">
        <v>12</v>
      </c>
      <c r="C11" s="37"/>
      <c r="D11" s="39"/>
      <c r="E11" s="45"/>
      <c r="F11" s="97"/>
      <c r="G11" s="59"/>
      <c r="H11" s="32"/>
      <c r="I11" s="32"/>
      <c r="K11" s="115">
        <v>3</v>
      </c>
      <c r="L11" s="133">
        <v>5</v>
      </c>
      <c r="M11" s="91" t="s">
        <v>12</v>
      </c>
    </row>
    <row r="12" spans="1:13" ht="12.75" customHeight="1" thickBot="1">
      <c r="A12" s="114"/>
      <c r="B12" s="100"/>
      <c r="C12" s="89">
        <v>5</v>
      </c>
      <c r="D12" s="91" t="s">
        <v>12</v>
      </c>
      <c r="E12" s="56"/>
      <c r="F12" s="42"/>
      <c r="G12" s="44"/>
      <c r="H12" s="32"/>
      <c r="I12" s="32"/>
      <c r="J12" s="7"/>
      <c r="K12" s="115"/>
      <c r="L12" s="134"/>
      <c r="M12" s="92"/>
    </row>
    <row r="13" spans="1:13" ht="12.75" customHeight="1" thickBot="1">
      <c r="A13" s="114"/>
      <c r="B13" s="102" t="e">
        <f>VLOOKUP(A13,#REF!,3,FALSE)</f>
        <v>#REF!</v>
      </c>
      <c r="C13" s="90"/>
      <c r="D13" s="92"/>
      <c r="E13" s="41"/>
      <c r="F13" s="42"/>
      <c r="G13" s="44"/>
      <c r="H13" s="32"/>
      <c r="I13" s="53"/>
      <c r="J13" s="10"/>
      <c r="K13" s="115">
        <v>3</v>
      </c>
      <c r="L13" s="133">
        <v>8</v>
      </c>
      <c r="M13" s="91" t="s">
        <v>10</v>
      </c>
    </row>
    <row r="14" spans="1:13" ht="12.75" customHeight="1" thickBot="1">
      <c r="A14" s="90"/>
      <c r="B14" s="103"/>
      <c r="C14" s="37"/>
      <c r="D14" s="38"/>
      <c r="E14" s="41"/>
      <c r="F14" s="58"/>
      <c r="G14" s="60"/>
      <c r="H14" s="96" t="s">
        <v>18</v>
      </c>
      <c r="I14" s="41"/>
      <c r="J14" s="7"/>
      <c r="K14" s="115"/>
      <c r="L14" s="134"/>
      <c r="M14" s="92"/>
    </row>
    <row r="15" spans="1:17" ht="12.75" customHeight="1" thickBot="1">
      <c r="A15" s="89">
        <v>3</v>
      </c>
      <c r="B15" s="91" t="s">
        <v>7</v>
      </c>
      <c r="C15" s="37"/>
      <c r="D15" s="39"/>
      <c r="E15" s="45"/>
      <c r="F15" s="42"/>
      <c r="G15" s="44"/>
      <c r="H15" s="97"/>
      <c r="I15" s="55"/>
      <c r="J15" s="7"/>
      <c r="K15" s="132" t="s">
        <v>14</v>
      </c>
      <c r="L15" s="133">
        <v>3</v>
      </c>
      <c r="M15" s="91" t="s">
        <v>16</v>
      </c>
      <c r="N15" s="28"/>
      <c r="O15" s="28"/>
      <c r="P15" s="28"/>
      <c r="Q15" s="28"/>
    </row>
    <row r="16" spans="1:17" ht="12.75" customHeight="1" thickBot="1">
      <c r="A16" s="114"/>
      <c r="B16" s="100"/>
      <c r="C16" s="89">
        <v>3</v>
      </c>
      <c r="D16" s="91" t="s">
        <v>7</v>
      </c>
      <c r="E16" s="41"/>
      <c r="F16" s="42"/>
      <c r="G16" s="44"/>
      <c r="H16" s="32"/>
      <c r="I16" s="47"/>
      <c r="J16" s="7"/>
      <c r="K16" s="109"/>
      <c r="L16" s="134"/>
      <c r="M16" s="92"/>
      <c r="N16" s="28"/>
      <c r="O16" s="28"/>
      <c r="P16" s="28"/>
      <c r="Q16" s="28"/>
    </row>
    <row r="17" spans="1:17" ht="12.75" customHeight="1" thickBot="1">
      <c r="A17" s="114"/>
      <c r="B17" s="102" t="e">
        <f>VLOOKUP(A17,#REF!,3,FALSE)</f>
        <v>#REF!</v>
      </c>
      <c r="C17" s="90"/>
      <c r="D17" s="92"/>
      <c r="E17" s="55"/>
      <c r="F17" s="42"/>
      <c r="G17" s="46"/>
      <c r="H17" s="32"/>
      <c r="I17" s="47"/>
      <c r="J17" s="7"/>
      <c r="K17" s="132" t="s">
        <v>14</v>
      </c>
      <c r="L17" s="133">
        <v>1</v>
      </c>
      <c r="M17" s="91" t="s">
        <v>6</v>
      </c>
      <c r="N17" s="28"/>
      <c r="O17" s="28"/>
      <c r="P17" s="28"/>
      <c r="Q17" s="28"/>
    </row>
    <row r="18" spans="1:17" ht="12.75" customHeight="1" thickBot="1">
      <c r="A18" s="90"/>
      <c r="B18" s="103"/>
      <c r="C18" s="37"/>
      <c r="D18" s="38"/>
      <c r="E18" s="41"/>
      <c r="F18" s="96" t="s">
        <v>18</v>
      </c>
      <c r="G18" s="57"/>
      <c r="H18" s="32"/>
      <c r="I18" s="47"/>
      <c r="J18" s="7"/>
      <c r="K18" s="109"/>
      <c r="L18" s="134"/>
      <c r="M18" s="92"/>
      <c r="N18" s="28"/>
      <c r="O18" s="28"/>
      <c r="P18" s="28"/>
      <c r="Q18" s="28"/>
    </row>
    <row r="19" spans="1:17" ht="12.75" customHeight="1" thickBot="1">
      <c r="A19" s="93"/>
      <c r="B19" s="94"/>
      <c r="C19" s="37"/>
      <c r="D19" s="39"/>
      <c r="E19" s="45"/>
      <c r="F19" s="97"/>
      <c r="G19" s="57"/>
      <c r="H19" s="48"/>
      <c r="I19" s="49"/>
      <c r="J19" s="5"/>
      <c r="K19" s="132" t="s">
        <v>14</v>
      </c>
      <c r="L19" s="133">
        <v>4</v>
      </c>
      <c r="M19" s="91" t="s">
        <v>8</v>
      </c>
      <c r="N19" s="28"/>
      <c r="O19" s="28"/>
      <c r="P19" s="28"/>
      <c r="Q19" s="28"/>
    </row>
    <row r="20" spans="1:17" ht="12.75" customHeight="1" thickBot="1">
      <c r="A20" s="93"/>
      <c r="B20" s="95"/>
      <c r="C20" s="89">
        <v>7</v>
      </c>
      <c r="D20" s="91" t="s">
        <v>8</v>
      </c>
      <c r="E20" s="56"/>
      <c r="F20" s="42"/>
      <c r="G20" s="50"/>
      <c r="H20" s="32"/>
      <c r="I20" s="47"/>
      <c r="J20" s="8"/>
      <c r="K20" s="109"/>
      <c r="L20" s="134"/>
      <c r="M20" s="92"/>
      <c r="N20" s="28"/>
      <c r="O20" s="28"/>
      <c r="P20" s="28"/>
      <c r="Q20" s="28"/>
    </row>
    <row r="21" spans="1:17" ht="13.5" customHeight="1" thickBot="1">
      <c r="A21" s="93"/>
      <c r="B21" s="94"/>
      <c r="C21" s="90"/>
      <c r="D21" s="92"/>
      <c r="E21" s="54"/>
      <c r="F21" s="42"/>
      <c r="G21" s="50"/>
      <c r="H21" s="32"/>
      <c r="I21" s="47"/>
      <c r="J21" s="8"/>
      <c r="K21" s="132" t="s">
        <v>14</v>
      </c>
      <c r="L21" s="133">
        <v>6</v>
      </c>
      <c r="M21" s="91" t="s">
        <v>9</v>
      </c>
      <c r="N21" s="28"/>
      <c r="O21" s="28"/>
      <c r="P21" s="28"/>
      <c r="Q21" s="28"/>
    </row>
    <row r="22" spans="1:17" ht="12" customHeight="1" thickBot="1">
      <c r="A22" s="93"/>
      <c r="B22" s="95"/>
      <c r="C22" s="36"/>
      <c r="D22" s="36"/>
      <c r="E22" s="50"/>
      <c r="F22" s="51"/>
      <c r="G22" s="51"/>
      <c r="H22" s="32"/>
      <c r="I22" s="47"/>
      <c r="J22" s="8"/>
      <c r="K22" s="109"/>
      <c r="L22" s="134"/>
      <c r="M22" s="92"/>
      <c r="N22" s="28"/>
      <c r="O22" s="28"/>
      <c r="P22" s="28"/>
      <c r="Q22" s="28"/>
    </row>
    <row r="23" spans="1:17" ht="12" customHeight="1">
      <c r="A23" s="105" t="s">
        <v>1</v>
      </c>
      <c r="B23" s="23"/>
      <c r="C23" s="2"/>
      <c r="D23" s="1"/>
      <c r="E23" s="25"/>
      <c r="F23" s="25"/>
      <c r="G23" s="25"/>
      <c r="H23" s="25"/>
      <c r="I23" s="107">
        <v>3</v>
      </c>
      <c r="K23" s="109">
        <v>9</v>
      </c>
      <c r="L23" s="133">
        <v>9</v>
      </c>
      <c r="M23" s="104" t="s">
        <v>13</v>
      </c>
      <c r="N23" s="28"/>
      <c r="O23" s="28"/>
      <c r="P23" s="28"/>
      <c r="Q23" s="28"/>
    </row>
    <row r="24" spans="1:17" ht="12" customHeight="1" thickBot="1">
      <c r="A24" s="106"/>
      <c r="B24" s="24"/>
      <c r="E24" s="31"/>
      <c r="F24" s="31"/>
      <c r="G24" s="31"/>
      <c r="H24" s="31"/>
      <c r="I24" s="108"/>
      <c r="J24" s="17"/>
      <c r="K24" s="110"/>
      <c r="L24" s="136"/>
      <c r="M24" s="92"/>
      <c r="N24" s="28"/>
      <c r="O24" s="28"/>
      <c r="P24" s="28"/>
      <c r="Q24" s="28"/>
    </row>
    <row r="25" spans="1:14" ht="12" customHeight="1" thickBot="1">
      <c r="A25" s="98">
        <v>2</v>
      </c>
      <c r="B25" s="91" t="s">
        <v>6</v>
      </c>
      <c r="C25" s="36"/>
      <c r="D25" s="36"/>
      <c r="E25" s="6"/>
      <c r="F25" s="7"/>
      <c r="G25" s="7"/>
      <c r="H25" s="7"/>
      <c r="I25" s="9"/>
      <c r="K25" s="71"/>
      <c r="L25" s="72"/>
      <c r="M25" s="73" t="e">
        <f>VLOOKUP(L25,#REF!,2,FALSE)</f>
        <v>#REF!</v>
      </c>
      <c r="N25" s="1"/>
    </row>
    <row r="26" spans="1:14" ht="12" customHeight="1">
      <c r="A26" s="99"/>
      <c r="B26" s="100"/>
      <c r="C26" s="89">
        <v>2</v>
      </c>
      <c r="D26" s="91" t="s">
        <v>6</v>
      </c>
      <c r="E26" s="41"/>
      <c r="F26" s="42"/>
      <c r="G26" s="42"/>
      <c r="H26" s="43"/>
      <c r="I26" s="52"/>
      <c r="K26" s="74"/>
      <c r="L26" s="75"/>
      <c r="M26" s="76"/>
      <c r="N26" s="1"/>
    </row>
    <row r="27" spans="1:14" ht="12" customHeight="1" thickBot="1">
      <c r="A27" s="99"/>
      <c r="B27" s="102" t="e">
        <f>VLOOKUP(A27,#REF!,3,FALSE)</f>
        <v>#REF!</v>
      </c>
      <c r="C27" s="90"/>
      <c r="D27" s="92"/>
      <c r="E27" s="55"/>
      <c r="F27" s="42"/>
      <c r="G27" s="42"/>
      <c r="H27" s="32"/>
      <c r="I27" s="52"/>
      <c r="K27" s="74"/>
      <c r="L27" s="77"/>
      <c r="M27" s="78" t="e">
        <f>VLOOKUP(L27,#REF!,2,FALSE)</f>
        <v>#REF!</v>
      </c>
      <c r="N27" s="1"/>
    </row>
    <row r="28" spans="1:14" ht="12" customHeight="1" thickBot="1">
      <c r="A28" s="101"/>
      <c r="B28" s="103"/>
      <c r="C28" s="37"/>
      <c r="D28" s="38"/>
      <c r="E28" s="41"/>
      <c r="F28" s="96" t="s">
        <v>19</v>
      </c>
      <c r="G28" s="57"/>
      <c r="H28" s="32"/>
      <c r="I28" s="52"/>
      <c r="K28" s="74"/>
      <c r="L28" s="75"/>
      <c r="M28" s="76"/>
      <c r="N28" s="1"/>
    </row>
    <row r="29" spans="1:14" ht="12" customHeight="1" thickBot="1">
      <c r="A29" s="93"/>
      <c r="B29" s="94"/>
      <c r="C29" s="37"/>
      <c r="D29" s="39"/>
      <c r="E29" s="45"/>
      <c r="F29" s="97"/>
      <c r="G29" s="59"/>
      <c r="H29" s="32"/>
      <c r="I29" s="47"/>
      <c r="K29" s="74"/>
      <c r="L29" s="77"/>
      <c r="M29" s="78" t="e">
        <f>VLOOKUP(L29,#REF!,2,FALSE)</f>
        <v>#REF!</v>
      </c>
      <c r="N29" s="1"/>
    </row>
    <row r="30" spans="1:14" ht="12" customHeight="1">
      <c r="A30" s="93"/>
      <c r="B30" s="95"/>
      <c r="C30" s="89">
        <v>6</v>
      </c>
      <c r="D30" s="91" t="s">
        <v>10</v>
      </c>
      <c r="E30" s="56"/>
      <c r="F30" s="42"/>
      <c r="G30" s="44"/>
      <c r="H30" s="32"/>
      <c r="I30" s="47"/>
      <c r="J30" s="7"/>
      <c r="K30" s="74"/>
      <c r="L30" s="75"/>
      <c r="M30" s="76"/>
      <c r="N30" s="1"/>
    </row>
    <row r="31" spans="1:15" ht="12" customHeight="1" thickBot="1">
      <c r="A31" s="93"/>
      <c r="B31" s="94"/>
      <c r="C31" s="90"/>
      <c r="D31" s="92"/>
      <c r="E31" s="41"/>
      <c r="F31" s="42"/>
      <c r="G31" s="44"/>
      <c r="H31" s="32"/>
      <c r="I31" s="61"/>
      <c r="J31" s="10"/>
      <c r="K31" s="74"/>
      <c r="L31" s="77"/>
      <c r="M31" s="78" t="e">
        <f>VLOOKUP(L31,#REF!,2,FALSE)</f>
        <v>#REF!</v>
      </c>
      <c r="N31" s="25"/>
      <c r="O31" s="28"/>
    </row>
    <row r="32" spans="1:15" ht="12" customHeight="1" thickBot="1">
      <c r="A32" s="93"/>
      <c r="B32" s="95"/>
      <c r="C32" s="37"/>
      <c r="D32" s="38"/>
      <c r="E32" s="41"/>
      <c r="F32" s="58"/>
      <c r="G32" s="60"/>
      <c r="H32" s="96" t="s">
        <v>20</v>
      </c>
      <c r="I32" s="56"/>
      <c r="J32" s="7"/>
      <c r="K32" s="74"/>
      <c r="L32" s="75"/>
      <c r="M32" s="76"/>
      <c r="N32" s="25"/>
      <c r="O32" s="28"/>
    </row>
    <row r="33" spans="1:15" ht="12" customHeight="1" thickBot="1">
      <c r="A33" s="98">
        <v>4</v>
      </c>
      <c r="B33" s="91" t="s">
        <v>11</v>
      </c>
      <c r="C33" s="37"/>
      <c r="D33" s="39"/>
      <c r="E33" s="45"/>
      <c r="F33" s="42"/>
      <c r="G33" s="44"/>
      <c r="H33" s="97"/>
      <c r="I33" s="41"/>
      <c r="J33" s="7"/>
      <c r="K33" s="67"/>
      <c r="L33" s="69"/>
      <c r="M33" s="70"/>
      <c r="N33" s="25"/>
      <c r="O33" s="28"/>
    </row>
    <row r="34" spans="1:15" ht="12" customHeight="1">
      <c r="A34" s="99"/>
      <c r="B34" s="100"/>
      <c r="C34" s="89">
        <v>4</v>
      </c>
      <c r="D34" s="91" t="s">
        <v>11</v>
      </c>
      <c r="E34" s="41"/>
      <c r="F34" s="42"/>
      <c r="G34" s="44"/>
      <c r="H34" s="32"/>
      <c r="I34" s="32"/>
      <c r="J34" s="7"/>
      <c r="K34" s="67"/>
      <c r="L34" s="68"/>
      <c r="M34" s="26"/>
      <c r="N34" s="25"/>
      <c r="O34" s="28"/>
    </row>
    <row r="35" spans="1:15" ht="12" customHeight="1" thickBot="1">
      <c r="A35" s="99"/>
      <c r="B35" s="102" t="e">
        <f>VLOOKUP(A35,#REF!,3,FALSE)</f>
        <v>#REF!</v>
      </c>
      <c r="C35" s="90"/>
      <c r="D35" s="92"/>
      <c r="E35" s="55"/>
      <c r="F35" s="42"/>
      <c r="G35" s="46"/>
      <c r="H35" s="32"/>
      <c r="I35" s="32"/>
      <c r="J35" s="7"/>
      <c r="K35" s="67"/>
      <c r="L35" s="69"/>
      <c r="M35" s="70"/>
      <c r="N35" s="28"/>
      <c r="O35" s="28"/>
    </row>
    <row r="36" spans="1:15" ht="12" customHeight="1" thickBot="1">
      <c r="A36" s="101"/>
      <c r="B36" s="103"/>
      <c r="C36" s="37"/>
      <c r="D36" s="38"/>
      <c r="E36" s="41"/>
      <c r="F36" s="96" t="s">
        <v>20</v>
      </c>
      <c r="G36" s="57"/>
      <c r="H36" s="32"/>
      <c r="I36" s="32"/>
      <c r="J36" s="7"/>
      <c r="K36" s="67"/>
      <c r="L36" s="68"/>
      <c r="M36" s="26"/>
      <c r="N36" s="28"/>
      <c r="O36" s="28"/>
    </row>
    <row r="37" spans="1:15" ht="12" customHeight="1" thickBot="1">
      <c r="A37" s="93"/>
      <c r="B37" s="94"/>
      <c r="C37" s="37"/>
      <c r="D37" s="39"/>
      <c r="E37" s="45"/>
      <c r="F37" s="97"/>
      <c r="G37" s="57"/>
      <c r="H37" s="48"/>
      <c r="I37" s="48"/>
      <c r="J37" s="5"/>
      <c r="K37" s="67"/>
      <c r="L37" s="69"/>
      <c r="M37" s="70"/>
      <c r="N37" s="28"/>
      <c r="O37" s="28"/>
    </row>
    <row r="38" spans="1:15" ht="14.25" customHeight="1">
      <c r="A38" s="93"/>
      <c r="B38" s="95"/>
      <c r="C38" s="89">
        <v>8</v>
      </c>
      <c r="D38" s="91" t="s">
        <v>16</v>
      </c>
      <c r="E38" s="56"/>
      <c r="F38" s="42"/>
      <c r="G38" s="50"/>
      <c r="H38" s="32"/>
      <c r="I38" s="32"/>
      <c r="J38" s="8"/>
      <c r="K38" s="67"/>
      <c r="L38" s="68"/>
      <c r="M38" s="26"/>
      <c r="N38" s="25"/>
      <c r="O38" s="25"/>
    </row>
    <row r="39" spans="1:15" ht="13.5" customHeight="1" thickBot="1">
      <c r="A39" s="93"/>
      <c r="B39" s="94"/>
      <c r="C39" s="90"/>
      <c r="D39" s="92"/>
      <c r="E39" s="54"/>
      <c r="F39" s="42"/>
      <c r="G39" s="50"/>
      <c r="H39" s="32"/>
      <c r="I39" s="32"/>
      <c r="J39" s="8"/>
      <c r="K39" s="29"/>
      <c r="L39" s="29"/>
      <c r="M39" s="30"/>
      <c r="N39" s="31"/>
      <c r="O39" s="25"/>
    </row>
    <row r="40" spans="1:15" ht="13.5" customHeight="1">
      <c r="A40" s="93"/>
      <c r="B40" s="95"/>
      <c r="C40" s="40"/>
      <c r="D40" s="40"/>
      <c r="E40" s="50"/>
      <c r="F40" s="51"/>
      <c r="G40" s="51"/>
      <c r="H40" s="32"/>
      <c r="I40" s="32"/>
      <c r="J40" s="8"/>
      <c r="K40" s="29"/>
      <c r="L40" s="29"/>
      <c r="M40" s="32"/>
      <c r="N40" s="28"/>
      <c r="O40" s="25"/>
    </row>
    <row r="41" ht="12.75" customHeight="1">
      <c r="L41" s="1"/>
    </row>
    <row r="42" spans="3:6" ht="13.5" customHeight="1">
      <c r="C42" s="18"/>
      <c r="F42" s="19"/>
    </row>
    <row r="43" ht="12.75" customHeight="1">
      <c r="F43" s="19"/>
    </row>
    <row r="44" ht="12.75" customHeight="1">
      <c r="G44" s="16" t="e">
        <f>HYPERLINK('[1]реквизиты'!$G$12)</f>
        <v>#REF!</v>
      </c>
    </row>
    <row r="45" spans="5:6" ht="12.75" customHeight="1">
      <c r="E45" s="1"/>
      <c r="F45" s="1"/>
    </row>
    <row r="46" spans="5:6" ht="13.5" customHeight="1">
      <c r="E46" s="20"/>
      <c r="F46" s="21"/>
    </row>
    <row r="47" spans="1:6" ht="16.5" customHeight="1">
      <c r="A47" s="18" t="e">
        <f>HYPERLINK('[1]реквизиты'!$A$20)</f>
        <v>#REF!</v>
      </c>
      <c r="B47" s="18"/>
      <c r="C47" s="18"/>
      <c r="D47" s="1"/>
      <c r="E47" s="20"/>
      <c r="F47" s="21"/>
    </row>
    <row r="48" spans="4:6" ht="12.75" customHeight="1">
      <c r="D48" s="1"/>
      <c r="E48" s="1"/>
      <c r="F48" s="1"/>
    </row>
    <row r="49" spans="1:6" ht="15" customHeight="1">
      <c r="A49" s="34"/>
      <c r="D49" s="35"/>
      <c r="E49" s="1"/>
      <c r="F49" s="1"/>
    </row>
    <row r="50" spans="1:6" ht="15">
      <c r="A50" s="22"/>
      <c r="E50" s="1"/>
      <c r="F50" s="1"/>
    </row>
    <row r="51" spans="1:12" ht="15" customHeight="1">
      <c r="A51" s="66"/>
      <c r="B51" s="65"/>
      <c r="C51" s="65"/>
      <c r="D51" s="65"/>
      <c r="E51" s="65"/>
      <c r="F51" s="14"/>
      <c r="G51" s="15"/>
      <c r="H51" s="15"/>
      <c r="I51" s="15"/>
      <c r="J51" s="1"/>
      <c r="K51" s="1"/>
      <c r="L51" s="1"/>
    </row>
    <row r="52" spans="1:12" ht="15" customHeight="1">
      <c r="A52" s="1"/>
      <c r="B52" s="65"/>
      <c r="C52" s="65"/>
      <c r="D52" s="65"/>
      <c r="E52" s="65"/>
      <c r="K52" s="1"/>
      <c r="L52" s="1"/>
    </row>
    <row r="53" spans="1:12" ht="15" customHeight="1">
      <c r="A53" s="25"/>
      <c r="B53" s="25"/>
      <c r="C53" s="25"/>
      <c r="D53" s="25"/>
      <c r="J53" s="33"/>
      <c r="K53" s="1"/>
      <c r="L53" s="1"/>
    </row>
    <row r="54" spans="5:12" ht="12.75" customHeight="1">
      <c r="E54" s="25"/>
      <c r="J54" s="1"/>
      <c r="K54" s="20"/>
      <c r="L54" s="1"/>
    </row>
    <row r="55" spans="1:12" ht="12.75" customHeight="1">
      <c r="A55" s="65" t="e">
        <f>#REF!</f>
        <v>#REF!</v>
      </c>
      <c r="F55" s="14"/>
      <c r="G55" s="18" t="e">
        <f>#REF!</f>
        <v>#REF!</v>
      </c>
      <c r="I55" s="18"/>
      <c r="J55" s="1" t="e">
        <f>#REF!</f>
        <v>#REF!</v>
      </c>
      <c r="K55" s="20"/>
      <c r="L55" s="1"/>
    </row>
    <row r="56" spans="1:12" ht="12.75" customHeight="1">
      <c r="A56" s="11"/>
      <c r="B56" s="12"/>
      <c r="C56" s="12"/>
      <c r="D56" s="12"/>
      <c r="J56" s="1"/>
      <c r="K56" s="1"/>
      <c r="L56" s="1"/>
    </row>
    <row r="57" spans="1:12" ht="15" customHeight="1">
      <c r="A57" s="11"/>
      <c r="B57" s="64"/>
      <c r="C57" s="64"/>
      <c r="D57" s="64"/>
      <c r="E57" s="12"/>
      <c r="J57" s="33"/>
      <c r="K57" s="1"/>
      <c r="L57" s="1"/>
    </row>
    <row r="58" spans="1:12" ht="12.75" customHeight="1">
      <c r="A58" s="64" t="e">
        <f>#REF!</f>
        <v>#REF!</v>
      </c>
      <c r="G58" s="18" t="e">
        <f>#REF!</f>
        <v>#REF!</v>
      </c>
      <c r="J58" t="e">
        <f>#REF!</f>
        <v>#REF!</v>
      </c>
      <c r="K58" s="1"/>
      <c r="L58" s="1"/>
    </row>
    <row r="59" spans="11:12" ht="12.75">
      <c r="K59" s="1"/>
      <c r="L59" s="1"/>
    </row>
    <row r="60" ht="12.75">
      <c r="F60" s="1"/>
    </row>
    <row r="61" ht="12.75">
      <c r="G61" s="1"/>
    </row>
    <row r="62" spans="6:7" ht="12.75">
      <c r="F62" s="1"/>
      <c r="G62" s="1"/>
    </row>
    <row r="63" spans="6:7" ht="12.75">
      <c r="F63" s="1"/>
      <c r="G63" s="1"/>
    </row>
    <row r="64" spans="1:7" ht="12.75">
      <c r="A64" s="66"/>
      <c r="F64" s="1"/>
      <c r="G64" s="1"/>
    </row>
    <row r="65" spans="1:8" ht="12.75">
      <c r="A65" s="1"/>
      <c r="G65" s="1"/>
      <c r="H65" s="1"/>
    </row>
    <row r="66" spans="7:8" ht="12.75">
      <c r="G66" s="1"/>
      <c r="H66" s="1"/>
    </row>
    <row r="67" spans="7:8" ht="12.75">
      <c r="G67" s="1"/>
      <c r="H67" s="1"/>
    </row>
    <row r="68" spans="14:15" ht="12.75">
      <c r="N68" s="1"/>
      <c r="O68" s="1"/>
    </row>
    <row r="69" spans="14:15" ht="12.75">
      <c r="N69" s="1"/>
      <c r="O69" s="1"/>
    </row>
    <row r="70" spans="14:15" ht="12.75">
      <c r="N70" s="1"/>
      <c r="O70" s="1"/>
    </row>
    <row r="71" spans="14:15" ht="12.75">
      <c r="N71" s="1"/>
      <c r="O71" s="1"/>
    </row>
    <row r="72" spans="14:15" ht="12.75">
      <c r="N72" s="1"/>
      <c r="O72" s="1"/>
    </row>
    <row r="73" spans="14:15" ht="12.75">
      <c r="N73" s="1"/>
      <c r="O73" s="1"/>
    </row>
    <row r="74" spans="14:15" ht="12.75">
      <c r="N74" s="1"/>
      <c r="O74" s="1"/>
    </row>
    <row r="75" spans="14:15" ht="12.75">
      <c r="N75" s="1"/>
      <c r="O75" s="1"/>
    </row>
    <row r="76" spans="14:15" ht="12.75">
      <c r="N76" s="1"/>
      <c r="O76" s="1"/>
    </row>
    <row r="77" spans="14:15" ht="12.75">
      <c r="N77" s="1"/>
      <c r="O77" s="1"/>
    </row>
    <row r="78" spans="14:15" ht="12.75">
      <c r="N78" s="1"/>
      <c r="O78" s="1"/>
    </row>
    <row r="79" spans="14:15" ht="12.75">
      <c r="N79" s="1"/>
      <c r="O79" s="1"/>
    </row>
    <row r="80" spans="14:15" ht="12.75">
      <c r="N80" s="1"/>
      <c r="O80" s="1"/>
    </row>
    <row r="81" spans="14:15" ht="12.75">
      <c r="N81" s="1"/>
      <c r="O81" s="1"/>
    </row>
    <row r="82" spans="14:15" ht="12.75">
      <c r="N82" s="1"/>
      <c r="O82" s="1"/>
    </row>
    <row r="83" spans="14:15" ht="12.75">
      <c r="N83" s="1"/>
      <c r="O83" s="1"/>
    </row>
    <row r="84" spans="14:15" ht="12.75">
      <c r="N84" s="1"/>
      <c r="O84" s="1"/>
    </row>
    <row r="85" spans="14:15" ht="12.75">
      <c r="N85" s="1"/>
      <c r="O85" s="1"/>
    </row>
    <row r="86" spans="14:15" ht="12.75">
      <c r="N86" s="1"/>
      <c r="O86" s="1"/>
    </row>
    <row r="87" spans="14:15" ht="12.75">
      <c r="N87" s="1"/>
      <c r="O87" s="1"/>
    </row>
    <row r="88" spans="14:15" ht="12.75">
      <c r="N88" s="1"/>
      <c r="O88" s="1"/>
    </row>
    <row r="89" spans="14:15" ht="12.75">
      <c r="N89" s="1"/>
      <c r="O89" s="1"/>
    </row>
    <row r="90" spans="14:15" ht="12.75">
      <c r="N90" s="1"/>
      <c r="O90" s="1"/>
    </row>
    <row r="91" spans="14:15" ht="12.75">
      <c r="N91" s="1"/>
      <c r="O91" s="1"/>
    </row>
    <row r="92" spans="14:15" ht="12.75">
      <c r="N92" s="1"/>
      <c r="O92" s="1"/>
    </row>
    <row r="93" spans="14:15" ht="12.75">
      <c r="N93" s="1"/>
      <c r="O93" s="1"/>
    </row>
    <row r="94" spans="14:15" ht="12.75">
      <c r="N94" s="1"/>
      <c r="O94" s="1"/>
    </row>
  </sheetData>
  <sheetProtection/>
  <mergeCells count="90">
    <mergeCell ref="H14:H15"/>
    <mergeCell ref="F10:F11"/>
    <mergeCell ref="F18:F19"/>
    <mergeCell ref="B13:B14"/>
    <mergeCell ref="C16:C17"/>
    <mergeCell ref="D16:D17"/>
    <mergeCell ref="K7:K8"/>
    <mergeCell ref="K9:K10"/>
    <mergeCell ref="L9:L10"/>
    <mergeCell ref="K13:K14"/>
    <mergeCell ref="K11:K12"/>
    <mergeCell ref="L11:L12"/>
    <mergeCell ref="L13:L14"/>
    <mergeCell ref="F28:F29"/>
    <mergeCell ref="B25:B26"/>
    <mergeCell ref="D26:D27"/>
    <mergeCell ref="B27:B28"/>
    <mergeCell ref="C26:C27"/>
    <mergeCell ref="H32:H33"/>
    <mergeCell ref="B39:B40"/>
    <mergeCell ref="D38:D39"/>
    <mergeCell ref="C34:C35"/>
    <mergeCell ref="D34:D35"/>
    <mergeCell ref="B33:B34"/>
    <mergeCell ref="B35:B36"/>
    <mergeCell ref="C30:C31"/>
    <mergeCell ref="A23:A24"/>
    <mergeCell ref="A39:A40"/>
    <mergeCell ref="M23:M24"/>
    <mergeCell ref="B37:B38"/>
    <mergeCell ref="B29:B30"/>
    <mergeCell ref="B31:B32"/>
    <mergeCell ref="A25:A26"/>
    <mergeCell ref="A27:A28"/>
    <mergeCell ref="A29:A30"/>
    <mergeCell ref="A21:A22"/>
    <mergeCell ref="B21:B22"/>
    <mergeCell ref="A17:A18"/>
    <mergeCell ref="D20:D21"/>
    <mergeCell ref="L23:L24"/>
    <mergeCell ref="K23:K24"/>
    <mergeCell ref="I23:I24"/>
    <mergeCell ref="B7:B8"/>
    <mergeCell ref="D12:D13"/>
    <mergeCell ref="D8:D9"/>
    <mergeCell ref="C12:C13"/>
    <mergeCell ref="L19:L20"/>
    <mergeCell ref="L7:L8"/>
    <mergeCell ref="K21:K22"/>
    <mergeCell ref="M7:M8"/>
    <mergeCell ref="M9:M10"/>
    <mergeCell ref="M11:M12"/>
    <mergeCell ref="M13:M14"/>
    <mergeCell ref="M21:M22"/>
    <mergeCell ref="M15:M16"/>
    <mergeCell ref="K19:K20"/>
    <mergeCell ref="M19:M20"/>
    <mergeCell ref="M17:M18"/>
    <mergeCell ref="K15:K16"/>
    <mergeCell ref="K17:K18"/>
    <mergeCell ref="L15:L16"/>
    <mergeCell ref="L21:L22"/>
    <mergeCell ref="L17:L18"/>
    <mergeCell ref="A7:A8"/>
    <mergeCell ref="C20:C21"/>
    <mergeCell ref="A9:A10"/>
    <mergeCell ref="B9:B10"/>
    <mergeCell ref="A11:A12"/>
    <mergeCell ref="B11:B12"/>
    <mergeCell ref="A13:A14"/>
    <mergeCell ref="B19:B20"/>
    <mergeCell ref="A19:A20"/>
    <mergeCell ref="C8:C9"/>
    <mergeCell ref="A15:A16"/>
    <mergeCell ref="B15:B16"/>
    <mergeCell ref="F36:F37"/>
    <mergeCell ref="B17:B18"/>
    <mergeCell ref="A31:A32"/>
    <mergeCell ref="A35:A36"/>
    <mergeCell ref="A37:A38"/>
    <mergeCell ref="D30:D31"/>
    <mergeCell ref="C38:C39"/>
    <mergeCell ref="A33:A34"/>
    <mergeCell ref="A1:M1"/>
    <mergeCell ref="A2:M2"/>
    <mergeCell ref="A4:M4"/>
    <mergeCell ref="K5:K6"/>
    <mergeCell ref="L5:L6"/>
    <mergeCell ref="M5:M6"/>
    <mergeCell ref="A3:M3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84" r:id="rId2"/>
  <rowBreaks count="1" manualBreakCount="1">
    <brk id="67" max="28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2015-05-03T08:30:30Z</cp:lastPrinted>
  <dcterms:created xsi:type="dcterms:W3CDTF">1996-10-08T23:32:33Z</dcterms:created>
  <dcterms:modified xsi:type="dcterms:W3CDTF">2015-05-03T11:35:58Z</dcterms:modified>
  <cp:category/>
  <cp:version/>
  <cp:contentType/>
  <cp:contentStatus/>
</cp:coreProperties>
</file>